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Server\Desktop\Proračun 2021\Vrtić\"/>
    </mc:Choice>
  </mc:AlternateContent>
  <bookViews>
    <workbookView xWindow="0" yWindow="0" windowWidth="20490" windowHeight="7320" activeTab="4"/>
  </bookViews>
  <sheets>
    <sheet name="OPĆI DIO" sheetId="1" r:id="rId1"/>
    <sheet name="PRIHODI" sheetId="2" r:id="rId2"/>
    <sheet name="RASHODI" sheetId="7" r:id="rId3"/>
    <sheet name="POZICIJE" sheetId="8" r:id="rId4"/>
    <sheet name="OBRAZLOŽENJE" sheetId="5" r:id="rId5"/>
  </sheets>
  <externalReferences>
    <externalReference r:id="rId6"/>
  </externalReferences>
  <definedNames>
    <definedName name="_xlnm.Print_Area" localSheetId="0">'OPĆI DIO'!$A$2:$H$33</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9" i="1" l="1"/>
  <c r="G29" i="1"/>
  <c r="H29" i="1"/>
  <c r="G136" i="2" l="1"/>
  <c r="G135" i="2" s="1"/>
  <c r="G140" i="2" s="1"/>
  <c r="F136" i="2"/>
  <c r="F135" i="2" s="1"/>
  <c r="F140" i="2" s="1"/>
  <c r="E136" i="2"/>
  <c r="E135" i="2" s="1"/>
  <c r="E140" i="2" s="1"/>
  <c r="G131" i="2"/>
  <c r="F131" i="2"/>
  <c r="E131" i="2"/>
  <c r="G127" i="2"/>
  <c r="F127" i="2"/>
  <c r="E127" i="2"/>
  <c r="G125" i="2"/>
  <c r="F125" i="2"/>
  <c r="E125" i="2"/>
  <c r="G122" i="2"/>
  <c r="G121" i="2" s="1"/>
  <c r="F122" i="2"/>
  <c r="F121" i="2" s="1"/>
  <c r="E122" i="2"/>
  <c r="E121" i="2" s="1"/>
  <c r="C120" i="2"/>
  <c r="G119" i="2"/>
  <c r="F119" i="2"/>
  <c r="E119" i="2"/>
  <c r="C119" i="2"/>
  <c r="G117" i="2"/>
  <c r="F117" i="2"/>
  <c r="E117" i="2"/>
  <c r="G115" i="2"/>
  <c r="F115" i="2"/>
  <c r="E115" i="2"/>
  <c r="G111" i="2"/>
  <c r="G110" i="2" s="1"/>
  <c r="F111" i="2"/>
  <c r="F110" i="2" s="1"/>
  <c r="E111" i="2"/>
  <c r="E110" i="2" s="1"/>
  <c r="G106" i="2"/>
  <c r="F106" i="2"/>
  <c r="E106" i="2"/>
  <c r="G101" i="2"/>
  <c r="F101" i="2"/>
  <c r="E101" i="2"/>
  <c r="G99" i="2"/>
  <c r="F99" i="2"/>
  <c r="E99" i="2"/>
  <c r="G91" i="2"/>
  <c r="F91" i="2"/>
  <c r="E91" i="2"/>
  <c r="G87" i="2"/>
  <c r="F87" i="2"/>
  <c r="E87" i="2"/>
  <c r="G83" i="2"/>
  <c r="G82" i="2" s="1"/>
  <c r="F83" i="2"/>
  <c r="F82" i="2" s="1"/>
  <c r="E83" i="2"/>
  <c r="E82" i="2" s="1"/>
  <c r="G80" i="2"/>
  <c r="G79" i="2" s="1"/>
  <c r="F80" i="2"/>
  <c r="F79" i="2" s="1"/>
  <c r="E80" i="2"/>
  <c r="E79" i="2" s="1"/>
  <c r="F76" i="2"/>
  <c r="E76" i="2"/>
  <c r="G73" i="2"/>
  <c r="F73" i="2"/>
  <c r="E73" i="2"/>
  <c r="G68" i="2"/>
  <c r="F68" i="2"/>
  <c r="E68" i="2"/>
  <c r="G63" i="2"/>
  <c r="F63" i="2"/>
  <c r="E63" i="2"/>
  <c r="G55" i="2"/>
  <c r="F55" i="2"/>
  <c r="E55" i="2"/>
  <c r="G47" i="2"/>
  <c r="F47" i="2"/>
  <c r="E47" i="2"/>
  <c r="G42" i="2"/>
  <c r="F42" i="2"/>
  <c r="E42" i="2"/>
  <c r="G34" i="2"/>
  <c r="F34" i="2"/>
  <c r="E34" i="2"/>
  <c r="G30" i="2"/>
  <c r="F30" i="2"/>
  <c r="E30" i="2"/>
  <c r="G27" i="2"/>
  <c r="F27" i="2"/>
  <c r="E27" i="2"/>
  <c r="G24" i="2"/>
  <c r="F24" i="2"/>
  <c r="E24" i="2"/>
  <c r="G21" i="2"/>
  <c r="F21" i="2"/>
  <c r="E21" i="2"/>
  <c r="G18" i="2"/>
  <c r="F18" i="2"/>
  <c r="E18" i="2"/>
  <c r="G13" i="2"/>
  <c r="F13" i="2"/>
  <c r="E13" i="2"/>
  <c r="G10" i="2"/>
  <c r="F10" i="2"/>
  <c r="E10" i="2"/>
  <c r="G72" i="2" l="1"/>
  <c r="G33" i="2"/>
  <c r="G62" i="2"/>
  <c r="E72" i="2"/>
  <c r="G114" i="2"/>
  <c r="G9" i="2"/>
  <c r="G86" i="2"/>
  <c r="G85" i="2" s="1"/>
  <c r="E124" i="2"/>
  <c r="F9" i="2"/>
  <c r="F72" i="2"/>
  <c r="F124" i="2"/>
  <c r="F33" i="2"/>
  <c r="F62" i="2"/>
  <c r="E86" i="2"/>
  <c r="E85" i="2" s="1"/>
  <c r="F114" i="2"/>
  <c r="F113" i="2" s="1"/>
  <c r="G124" i="2"/>
  <c r="E33" i="2"/>
  <c r="E62" i="2"/>
  <c r="E114" i="2"/>
  <c r="E9" i="2"/>
  <c r="F86" i="2"/>
  <c r="F85" i="2" s="1"/>
  <c r="G8" i="2" l="1"/>
  <c r="F8" i="2"/>
  <c r="F133" i="2" s="1"/>
  <c r="F141" i="2" s="1"/>
  <c r="F144" i="2" s="1"/>
  <c r="G113" i="2"/>
  <c r="E113" i="2"/>
  <c r="E8" i="2"/>
  <c r="E133" i="2" s="1"/>
  <c r="G133" i="2" l="1"/>
  <c r="G141" i="2" s="1"/>
  <c r="G144" i="2" s="1"/>
  <c r="E141" i="2"/>
  <c r="E144" i="2" s="1"/>
  <c r="F14" i="1"/>
  <c r="G14" i="1"/>
  <c r="H14" i="1"/>
  <c r="F17" i="1"/>
  <c r="G17" i="1"/>
  <c r="H17" i="1"/>
  <c r="H20" i="1" l="1"/>
  <c r="F20" i="1"/>
  <c r="G20" i="1"/>
</calcChain>
</file>

<file path=xl/sharedStrings.xml><?xml version="1.0" encoding="utf-8"?>
<sst xmlns="http://schemas.openxmlformats.org/spreadsheetml/2006/main" count="536" uniqueCount="467">
  <si>
    <t>VIŠAK / MANJAK + NETO FINANCIRANJE</t>
  </si>
  <si>
    <t>NETO FINANCIRANJE</t>
  </si>
  <si>
    <t>IZDACI ZA FINANCIJSKU IMOVINU I OTPLATE ZAJMOVA</t>
  </si>
  <si>
    <t>PRIMICI OD FINANCIJSKE IMOVINE I ZADUŽIVANJA</t>
  </si>
  <si>
    <t>VIŠAK/MANJAK IZ PRETHODNE(IH) GODINE KOJI ĆE SE POKRITI/RASPOREDITI</t>
  </si>
  <si>
    <t>UKUPAN DONOS VIŠKA/MANJKA IZ PRETHODNE(IH) GODINA</t>
  </si>
  <si>
    <t>RAZLIKA - VIŠAK / MANJAK</t>
  </si>
  <si>
    <t>RASHODI ZA NABAVU NEFINANCIJSKE IMOVINE</t>
  </si>
  <si>
    <t>RASHODI  POSLOVANJA</t>
  </si>
  <si>
    <t>RASHODI UKUPNO</t>
  </si>
  <si>
    <t>PRIHODI OD PRODAJE NEFINANCIJSKE IMOVINE</t>
  </si>
  <si>
    <t>PRIHODI POSLOVANJA</t>
  </si>
  <si>
    <t>PRIHODI UKUPNO</t>
  </si>
  <si>
    <t>OPĆI DIO</t>
  </si>
  <si>
    <t>KONTO</t>
  </si>
  <si>
    <t>NAZIV</t>
  </si>
  <si>
    <t>PLAN 2020.</t>
  </si>
  <si>
    <t xml:space="preserve">PRIHODI POSLOVANJA </t>
  </si>
  <si>
    <t>①</t>
  </si>
  <si>
    <t xml:space="preserve">Pomoći iz inozemstva i od subjekata unutar općeg proračuna 
</t>
  </si>
  <si>
    <t xml:space="preserve">Pomoći od inozemnih vlada </t>
  </si>
  <si>
    <t>Tekuće pomoći od inozemnih vlada</t>
  </si>
  <si>
    <t>Kapitalne pomoći od inozemnih vlada</t>
  </si>
  <si>
    <t xml:space="preserve">Pomoći od međunarodnih organizacija te institucija i tijela EU </t>
  </si>
  <si>
    <t>Tekuće pomoći od međunarodnih organizacija</t>
  </si>
  <si>
    <t>Kapitalne pomoći od međunarodnih organizacija</t>
  </si>
  <si>
    <t>Tekuće pomoći od institucija i tijela EU</t>
  </si>
  <si>
    <t>Kapitalne pomoći od institucija i tijela EU</t>
  </si>
  <si>
    <t xml:space="preserve">Pomoći proračunu iz drugih proračuna </t>
  </si>
  <si>
    <t xml:space="preserve">Tekuće pomoći proračunu iz drugih proračuna </t>
  </si>
  <si>
    <t xml:space="preserve">Kapitalne pomoći proračunu iz drugih proračuna </t>
  </si>
  <si>
    <t xml:space="preserve">Pomoći od izvanproračunskih korisnika </t>
  </si>
  <si>
    <t>Tekuće pomoći od izvanproračunskih korisnika</t>
  </si>
  <si>
    <t xml:space="preserve">Kapitalne pomoći od izvanproračunskih korisnika </t>
  </si>
  <si>
    <t>Pomoći izravnanja za decentralizirane funkcije</t>
  </si>
  <si>
    <t>Tekuće pomoći izravnanja za decentralizirane funkcije</t>
  </si>
  <si>
    <t>Kapitalne pomoći izravnanja za decentralizirane funkcije</t>
  </si>
  <si>
    <t>636</t>
  </si>
  <si>
    <t>Pomoći proračunskim korisnicima iz proračuna koji im nije nadležan</t>
  </si>
  <si>
    <t>6361</t>
  </si>
  <si>
    <t>Tekuće pomoći proračunskim korisnicima iz proračuna koji im nije nadležan</t>
  </si>
  <si>
    <t>6362</t>
  </si>
  <si>
    <t>Kapitalne pomoći proračunskim korisnicima iz proračuna koji im nije nadležan</t>
  </si>
  <si>
    <t>638</t>
  </si>
  <si>
    <t xml:space="preserve">Pomoći iz državnog proračuna temeljem prijenosa  EU sredstava </t>
  </si>
  <si>
    <t>6381</t>
  </si>
  <si>
    <t>Tekuće pomoći iz državnog proračuna temeljem prijenosa  EU sredstava</t>
  </si>
  <si>
    <t>6382</t>
  </si>
  <si>
    <t>Kapitalne pomoći iz državnog proračuna temeljem prijenosa  EU sredstava</t>
  </si>
  <si>
    <t>②</t>
  </si>
  <si>
    <t xml:space="preserve">Prihodi od imovine </t>
  </si>
  <si>
    <t xml:space="preserve">Prihodi od financijske imovine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</si>
  <si>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</si>
  <si>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</si>
  <si>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</si>
  <si>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</si>
  <si>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</si>
  <si>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</si>
  <si>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</si>
  <si>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 xml:space="preserve">Prihodi od nefinancijske imovine </t>
  </si>
  <si>
    <t>Prihodi od zakupa i iznajmljivanja imovine</t>
  </si>
  <si>
    <t>Naknada za korištenje nefinancijske imovine</t>
  </si>
  <si>
    <t>6425</t>
  </si>
  <si>
    <t>Prihodi od prodaje kratkotrajne nefinancijske imovine</t>
  </si>
  <si>
    <t>Ostali prihodi od nefinancijske imovine</t>
  </si>
  <si>
    <t xml:space="preserve">Prihodi od kamata na dane zajmove </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</si>
  <si>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</si>
  <si>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</si>
  <si>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</si>
  <si>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</si>
  <si>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</si>
  <si>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</si>
  <si>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</si>
  <si>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</si>
  <si>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 xml:space="preserve">Prihodi od kamata na dane zajmove po protestiranim jamstvima </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</si>
  <si>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</si>
  <si>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</si>
  <si>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</si>
  <si>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</si>
  <si>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</si>
  <si>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</si>
  <si>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</si>
  <si>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</si>
  <si>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</si>
  <si>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</si>
  <si>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</si>
  <si>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</si>
  <si>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③</t>
  </si>
  <si>
    <t xml:space="preserve">Prihodi od upravnih i administrativnih pristojbi, pristojbi po posebnim propisima i naknada </t>
  </si>
  <si>
    <t xml:space="preserve">Upravne i administrativne pristojbe </t>
  </si>
  <si>
    <t>Državne upravne i sudske pristojbe</t>
  </si>
  <si>
    <t>Županijske, gradske i općinske pristojbe i naknade</t>
  </si>
  <si>
    <t>Ostale upravne pristojbe i naknade</t>
  </si>
  <si>
    <t>Ostale pristojbe i naknade</t>
  </si>
  <si>
    <t xml:space="preserve">Prihodi po posebnim propisima </t>
  </si>
  <si>
    <t>Ostali nespomenuti prihodi</t>
  </si>
  <si>
    <t>6527</t>
  </si>
  <si>
    <t>Naknade od financijske imovine</t>
  </si>
  <si>
    <t>6528</t>
  </si>
  <si>
    <t>Prihodi od novčane naknade poslodavca zbog nezapošljavanje osoba s invaliditetom</t>
  </si>
  <si>
    <t>④</t>
  </si>
  <si>
    <t>Prihodi od prodaje proizvoda i robe te pruženih usluga i prihodi od donacija</t>
  </si>
  <si>
    <t xml:space="preserve">Prihodi od prodaje proizvoda i robe te pruženih usluga </t>
  </si>
  <si>
    <t>Prihodi od prodaje proizvoda i robe</t>
  </si>
  <si>
    <t>Prihodi od pruženih usluga</t>
  </si>
  <si>
    <t>Donacije od pravnih i fizičkih osoba izvan općeg proračuna</t>
  </si>
  <si>
    <t>Tekuće donacije</t>
  </si>
  <si>
    <t>Kapitalne donacije</t>
  </si>
  <si>
    <t>67</t>
  </si>
  <si>
    <t>Prihodi iz nadležnog proračuna i HZZO-a na temelju ugovornih obveza</t>
  </si>
  <si>
    <t>⑤</t>
  </si>
  <si>
    <t>673</t>
  </si>
  <si>
    <t>Prihodi od HZZO-a na temelju ugovornih obveza</t>
  </si>
  <si>
    <t>6731</t>
  </si>
  <si>
    <t>⑥</t>
  </si>
  <si>
    <t xml:space="preserve">Kazne, upravne mjere i ostali prihodi </t>
  </si>
  <si>
    <t xml:space="preserve">Ostali prihodi </t>
  </si>
  <si>
    <t>Ostali prihodi</t>
  </si>
  <si>
    <t xml:space="preserve">Prihodi od prodaje nefinancijske imovine </t>
  </si>
  <si>
    <t>⑦</t>
  </si>
  <si>
    <t xml:space="preserve">Prihodi od prodaje proizvedene dugotrajne imovine </t>
  </si>
  <si>
    <t xml:space="preserve">Prihodi od prodaje građevinskih objekata </t>
  </si>
  <si>
    <t>Stambeni objekti</t>
  </si>
  <si>
    <t>Poslovni objekti</t>
  </si>
  <si>
    <t>Ostali građevinski objekti</t>
  </si>
  <si>
    <t xml:space="preserve">Prihodi od prodaje postrojenja i opreme </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</si>
  <si>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</si>
  <si>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</si>
  <si>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</si>
  <si>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</si>
  <si>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</si>
  <si>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</si>
  <si>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</si>
  <si>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 xml:space="preserve">Prihodi od prodaje prijevoznih sredstava </t>
  </si>
  <si>
    <t>Prijevozna sredstva u cestovnom prometu</t>
  </si>
  <si>
    <t xml:space="preserve">Prihodi od prodaje knjiga, umjetničkih djela i ostalih izložbenih vrijednosti </t>
  </si>
  <si>
    <t>Knjige</t>
  </si>
  <si>
    <t>Umjetnička djela (izložena u galerijama, muzejima i slično)</t>
  </si>
  <si>
    <t>Muzejski izlošci i predmeti prirodnih rijetkosti</t>
  </si>
  <si>
    <t>Ostale nespomenute izložbene vrijednosti</t>
  </si>
  <si>
    <t xml:space="preserve">Prihodi od prodaje nematerijalne proizvedene imovine </t>
  </si>
  <si>
    <t xml:space="preserve">Ulaganja u računalne programe </t>
  </si>
  <si>
    <t>Umjetnička, literarna i znanstvena djela</t>
  </si>
  <si>
    <t>Ostala nematerijalna proizvedena imovina</t>
  </si>
  <si>
    <t>⑧</t>
  </si>
  <si>
    <t xml:space="preserve">Prihodi od prodaje plemenitih metala i ostalih pohranjenih vrijednosti </t>
  </si>
  <si>
    <t>Pohranjene knjige, umjetnička djela i slične vrijednosti</t>
  </si>
  <si>
    <t xml:space="preserve">Primici od financijske imovine i zaduživanja </t>
  </si>
  <si>
    <t>⑨</t>
  </si>
  <si>
    <t>81</t>
  </si>
  <si>
    <t>Primljeni povrati glavnice danih zajmova i depozita</t>
  </si>
  <si>
    <t>812</t>
  </si>
  <si>
    <t>Primici (povrati) glavnice zajmova danih neprofitnim organizacijama, građanima i kućanstvima</t>
  </si>
  <si>
    <t>8121</t>
  </si>
  <si>
    <t>Povrat  zajmova danih neprofitnim organizacijama, građanima i kućanstvima u tuzemstvu</t>
  </si>
  <si>
    <t>Primici (povrati) glavnice zajmova danih kreditnim i ostalim financijskim institucijama u javnom sektoru</t>
  </si>
  <si>
    <t>Povrat zajmova danih ostalim financijskim institucijama u javnom sektoru</t>
  </si>
  <si>
    <t>818</t>
  </si>
  <si>
    <t>⑩</t>
  </si>
  <si>
    <t>Primici od prodaje dionica i udjela u glavnici</t>
  </si>
  <si>
    <t>Primici od prodaje dionica i udjela u glavnici kreditnih i ostalih financijskih institucija izvan javnog sektora</t>
  </si>
  <si>
    <t>Dionice i udjeli u glavnici tuzemnih kreditnih i ostalih financijskih institucija izvan javnog sektora</t>
  </si>
  <si>
    <t>⑪</t>
  </si>
  <si>
    <t xml:space="preserve">Primici od zaduživanja </t>
  </si>
  <si>
    <t>842</t>
  </si>
  <si>
    <t>Primljeni krediti i zajmovi od kreditnih i ostalih financijskih institucija u javnom sektoru</t>
  </si>
  <si>
    <t>8422</t>
  </si>
  <si>
    <t>Primljeni krediti i zajmovi od kreditnih institucija u javnom sektoru</t>
  </si>
  <si>
    <t xml:space="preserve">Primljeni krediti i zajmovi od kreditnih i ostalih financijskih institucija izvan javnog sektora </t>
  </si>
  <si>
    <t>Primljeni krediti od tuzemnih kreditnih institucija izvan javnog sektora</t>
  </si>
  <si>
    <t>Primljeni zajmovi od tuzemnih osiguravajućih društava izvan javnog sektora</t>
  </si>
  <si>
    <t>Primljeni zajmovi od ostalih tuzemnih financijskih institucija izvan javnog sektora</t>
  </si>
  <si>
    <t>845</t>
  </si>
  <si>
    <t>Primljeni zajmovi od trgovačkih društava i obrtnika izvan javnog sektora</t>
  </si>
  <si>
    <t>8453</t>
  </si>
  <si>
    <t>Primljeni zajmovi od tuzemnih trgovačkih društava izvan javnog sektora</t>
  </si>
  <si>
    <t>⑫</t>
  </si>
  <si>
    <t>⑬</t>
  </si>
  <si>
    <t>671</t>
  </si>
  <si>
    <t>Prihodi iz nadležnog proračuna za financiranje redovne djelatnosti proračunskih korisnika</t>
  </si>
  <si>
    <t>6711</t>
  </si>
  <si>
    <t>Prihodi iz nadležnog proračuna za financiranje rashoda poslovanja</t>
  </si>
  <si>
    <t>6712</t>
  </si>
  <si>
    <t>Prihodi iz nadležnog proračuna za financiranje rashoda za nabavu nefinancijske imovine</t>
  </si>
  <si>
    <t>6714</t>
  </si>
  <si>
    <t>Prihodi iz nadležnog proračuna za financiranje izdataka za financijsku imovinu i otplatu zajmova</t>
  </si>
  <si>
    <t xml:space="preserve">III. SVEUKUPNO  PRIHODI I PRIMICI </t>
  </si>
  <si>
    <t>3</t>
  </si>
  <si>
    <t>31</t>
  </si>
  <si>
    <t>3111</t>
  </si>
  <si>
    <t>Plaće za redovan rad</t>
  </si>
  <si>
    <t>3121</t>
  </si>
  <si>
    <t>Ostali rashodi za zaposlene</t>
  </si>
  <si>
    <t>3132</t>
  </si>
  <si>
    <t>4</t>
  </si>
  <si>
    <t>32</t>
  </si>
  <si>
    <t>321</t>
  </si>
  <si>
    <t>3211</t>
  </si>
  <si>
    <t>Službena putovanja</t>
  </si>
  <si>
    <t>3212</t>
  </si>
  <si>
    <t>Naknade za prijevoz, za rad na terenu i odvojeni život</t>
  </si>
  <si>
    <t>3213</t>
  </si>
  <si>
    <t>Stručno usavršavanje zaposlenika</t>
  </si>
  <si>
    <t>Ostale naknade troškova zaposlenima</t>
  </si>
  <si>
    <t>322</t>
  </si>
  <si>
    <t>3221</t>
  </si>
  <si>
    <t>Uredski materijal i ostali materijalni rashodi</t>
  </si>
  <si>
    <t>3222</t>
  </si>
  <si>
    <t>3223</t>
  </si>
  <si>
    <t>Energija</t>
  </si>
  <si>
    <t>3224</t>
  </si>
  <si>
    <t>Materijal i dijelovi za tekuće i investicijsko održavanje</t>
  </si>
  <si>
    <t>11</t>
  </si>
  <si>
    <t>3225</t>
  </si>
  <si>
    <t>3227</t>
  </si>
  <si>
    <t>323</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</si>
  <si>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</si>
  <si>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</si>
  <si>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</si>
  <si>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</si>
  <si>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</si>
  <si>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</si>
  <si>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</si>
  <si>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</si>
  <si>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</si>
  <si>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</si>
  <si>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</si>
  <si>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</si>
  <si>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</si>
  <si>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</si>
  <si>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</si>
  <si>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</si>
  <si>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</si>
  <si>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</si>
  <si>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329</t>
  </si>
  <si>
    <t>3292</t>
  </si>
  <si>
    <t>Premije osiguranja</t>
  </si>
  <si>
    <t>3293</t>
  </si>
  <si>
    <t>Reprezentacija</t>
  </si>
  <si>
    <t>3295</t>
  </si>
  <si>
    <t>Pristojbe i naknade</t>
  </si>
  <si>
    <t>3299</t>
  </si>
  <si>
    <t>Ostali nespomenuti rashodi poslovanja</t>
  </si>
  <si>
    <t>343</t>
  </si>
  <si>
    <t>3431</t>
  </si>
  <si>
    <t>Bankarske usluge i usluge platnog prometa</t>
  </si>
  <si>
    <t>42</t>
  </si>
  <si>
    <t>422</t>
  </si>
  <si>
    <t>4221</t>
  </si>
  <si>
    <t>Komunikacijska oprema</t>
  </si>
  <si>
    <t>4226</t>
  </si>
  <si>
    <t>4227</t>
  </si>
  <si>
    <t>51</t>
  </si>
  <si>
    <t>52</t>
  </si>
  <si>
    <t>56</t>
  </si>
  <si>
    <t>1. NAZIV PROGRAMA</t>
  </si>
  <si>
    <t>2.  CILJEVI (što se programom želi postići)</t>
  </si>
  <si>
    <t>3. NAČIN OSTVARENJA CILJA (kako se nastoji realizirati program, tko je korisnik ili primatelj usluge)</t>
  </si>
  <si>
    <t>4. ZAKONSKE I DRUGE PODLOGE NA KOJIMA SE ZASNIVA PROGRAM</t>
  </si>
  <si>
    <t xml:space="preserve">5. POKAZATELJI REZULTATA NA KOJIMA SE ZASNIVAJU IZRAČUNI I OCJENE POTREBNIH SREDSTAVA </t>
  </si>
  <si>
    <t>PLAN 2021.</t>
  </si>
  <si>
    <t>IZVOR FINANCIRANJA</t>
  </si>
  <si>
    <t>43</t>
  </si>
  <si>
    <t>61</t>
  </si>
  <si>
    <t>VIŠAK/MANJAK IZ PRETHODNE(IH) GODINE KOJI ĆE SE POKRITI /RASPOREDITI</t>
  </si>
  <si>
    <t>SVEUKUPNO ZA RASPORED</t>
  </si>
  <si>
    <t>VIŠAK/MANJAK IZ PRETHODNE(IH) GODINE KOJI ĆE SE POKRITI /RASPOREDITI, A KOJI JE POSLJEDICA FINANCIRANJA EU PROJEKATA</t>
  </si>
  <si>
    <t>PLAN 2022.</t>
  </si>
  <si>
    <t>Prijedlog plana 
za 2020.</t>
  </si>
  <si>
    <t>Projekcija plana
za 2021.</t>
  </si>
  <si>
    <t>Projekcija plana 
za 2022.</t>
  </si>
  <si>
    <t xml:space="preserve">SAŽETAK DJELOKRUGA:                     </t>
  </si>
  <si>
    <t>Prijedlog plana 
za 2021.</t>
  </si>
  <si>
    <t>Projekcija plana
za 2022.</t>
  </si>
  <si>
    <t>Projekcija plana 
za 2023.</t>
  </si>
  <si>
    <t>PLAN PRIHODA I PRIMITAKA 2021. - 2023</t>
  </si>
  <si>
    <t>1.1. PRIHODI I PRIMICI KOJI NISU DOBIVENI S RAČUNA PRORAČUNA OPĆINE SVETI KRIŽ ZAČRETJE</t>
  </si>
  <si>
    <t>1.2. PRIHODI I PRIMICI KOJI SU DOBIVENI S RAČUNA PRORAČUNA OPĆINE SVETI KRIŽ ZAČRETJE</t>
  </si>
  <si>
    <t xml:space="preserve">NAZIV KORISNIKA: DJEČJI VRTIĆ "SVETI KRIŽ ZAČRETJE" </t>
  </si>
  <si>
    <t>Sveukupno rashodi:</t>
  </si>
  <si>
    <t>Broj konta</t>
  </si>
  <si>
    <t>Vrsta rashoda i izdataka</t>
  </si>
  <si>
    <t>Planirano 2021.</t>
  </si>
  <si>
    <t>Projekcija 2022.</t>
  </si>
  <si>
    <t>Projekcija 2023.</t>
  </si>
  <si>
    <t>Rashodi poslovanja</t>
  </si>
  <si>
    <t>Rashodi za zaposlene</t>
  </si>
  <si>
    <t>311</t>
  </si>
  <si>
    <t>Plaće (Bruto)</t>
  </si>
  <si>
    <t>312</t>
  </si>
  <si>
    <t>313</t>
  </si>
  <si>
    <t>Doprinosi na plaće</t>
  </si>
  <si>
    <t>Doprinosi za obvezno zdravstveno osiguranje</t>
  </si>
  <si>
    <t>Materijalni rashodi</t>
  </si>
  <si>
    <t>Naknade troškova zaposlenima</t>
  </si>
  <si>
    <t>3214</t>
  </si>
  <si>
    <t>Rashodi za materijal i energiju</t>
  </si>
  <si>
    <t>Materijal i sirovine</t>
  </si>
  <si>
    <t>Sitni inventar</t>
  </si>
  <si>
    <t>Službena, radna i zaštitna odjeća i obuća</t>
  </si>
  <si>
    <t>Rashodi za usluge</t>
  </si>
  <si>
    <t>3291</t>
  </si>
  <si>
    <t>Naknade za rad predstavničkih i izvršnih tijela, povjerenstava i slično</t>
  </si>
  <si>
    <t>3294</t>
  </si>
  <si>
    <t>Članarine</t>
  </si>
  <si>
    <t>Financijski rashodi</t>
  </si>
  <si>
    <t>Ostali financijski rashodi</t>
  </si>
  <si>
    <t>Rashodi za nabavu nefinancijske imovine</t>
  </si>
  <si>
    <t>Rashodi za nabavu proizvedene dugotrajne imovine</t>
  </si>
  <si>
    <t>421</t>
  </si>
  <si>
    <t>Građevinski objekti</t>
  </si>
  <si>
    <t>4214</t>
  </si>
  <si>
    <t>Postrojenja i oprema</t>
  </si>
  <si>
    <t>4222</t>
  </si>
  <si>
    <t>4224</t>
  </si>
  <si>
    <t>424</t>
  </si>
  <si>
    <t>Knjige, umjetnička djela i ostale izložbene vrijednosti</t>
  </si>
  <si>
    <t>4241</t>
  </si>
  <si>
    <t>Program: Predškolski odgoj</t>
  </si>
  <si>
    <t>Aktivnost: Plaće i materijalni troškovi djelovanja DV</t>
  </si>
  <si>
    <t>Izvor financirnaja: Prihodi iz proračuna Općine Sveti Križ Začretje - 11</t>
  </si>
  <si>
    <t>Aktivnost: Nabava opreme DV</t>
  </si>
  <si>
    <t>Broj upisane djece u skladu sa standardom; zadovoljstvo djece i roditelja/skrbnika programima; kontinuirani interes za  dodatne programe; realizacija provedbe bitnih zadaća Godišnjeg plana i programa rada Dječjeg vrtića te djelovanje u skladu s Planom i programom javnih potreba u ranom i predškolskom odgoju i obrazovanju, za kalendarsku godinu, briga za održavanje prostora i opreme, racionalno postupanje sa materijalnim sredstvima te obogaćivanje novim programima i aktivnostima na razini ustanove i šire.</t>
  </si>
  <si>
    <t xml:space="preserve">Sveti Križ Začretje, 23. studeni 2020. </t>
  </si>
  <si>
    <t>PLAN RASHODA I IZDATAKA</t>
  </si>
  <si>
    <t>Sveti Križ Začretje</t>
  </si>
  <si>
    <t>I. UKUPNO PRIHODI I PRIMICI KOJI NISU DOBIVENI S RAČUNA PRORAČUNA OPĆINE SVETI KRIŽ ZAČRETJE</t>
  </si>
  <si>
    <t>II. UKUPNO PRIHODI I PRIMICI KOJI SU DOBIVENI S RAČUNA PRORAČUNA OPĆINE SVETI KRIŽ ZAČRETJE</t>
  </si>
  <si>
    <t>DJEČJI VRTIĆ "SVETI KRIŽ ZAČRETJE"</t>
  </si>
  <si>
    <t xml:space="preserve">NAZIV </t>
  </si>
  <si>
    <t xml:space="preserve">                 DJEČJI VRTIĆ "SVETI KRIŽ ZAČRETJE"</t>
  </si>
  <si>
    <t xml:space="preserve">                                  Vlastiti prihodi - 31</t>
  </si>
  <si>
    <t xml:space="preserve">                                  Ostele pomoći (Državni proračun i KZŽ) - 52</t>
  </si>
  <si>
    <t>Trg Juluje Lembergera 7</t>
  </si>
  <si>
    <t>Temeljem članka 29. Zakona o proračunu (Narodne novine broj 87/08, 136/12 i 15/15), a na osnovu Uputa za izradu proračuna Općine Sveti Križ Začretje i financijskih planova proračunskih korisnika za razdoblje 2021. - 2023. godine, v.d. ravnatelja Dječjeg vrtića Sveti Križ Začretje izradio je:</t>
  </si>
  <si>
    <t>Članak I.</t>
  </si>
  <si>
    <t>v.d. Ranatelja</t>
  </si>
  <si>
    <t>Članak II.</t>
  </si>
  <si>
    <t>Maja Jerneić Piljek dipl. iur.</t>
  </si>
  <si>
    <t>Ovaj Financijski plan stupa na snagu danom stupanja na snagu Proračuna Općine Sveti Križ Začretje, a primjenjuje se od 01. siječnja 2021. godine, te će se objaviti na oglasnoj ploči i Internet stranici Općine Sveti Križ Začretje.</t>
  </si>
  <si>
    <t xml:space="preserve">Redoviti 10-satni program njege, odgoja i obrazovanja, zdravstvene zaštite, prehrane, socijalne skrbi djece rane i predškolske dobi od navršene prve godine života do polaska u osnovnu školu. </t>
  </si>
  <si>
    <t>Postići standard i kvalitetu u skladu sa zakonskim propisima i Programom javnih potreba u predškolskom odgoju i obrazovanju, te skrbi o djeci rane i predškolske dobi za kalendarsku godinu. Financijski plan - procjena  prihoda i primitaka ( prihodi iz proračuna, prihodi od pruženih usluga, prihodi iz državnog proračuna, prihodi iz županijskog proračuna)  podloga  je za stvaranje uvjeta za razvoj djelatnosti  i unapređenje kvalitete poslovanja Vrtića. Plan rashoda i izdataka u skladu je s potrebama Vrtića za nesmetan odgojno obrazovni rad (plaće djelatnika, materijali i sredstva za rad, prehrana djece, oprema, didaktika, investicijsko održavanje zgrada, postrojenja i opreme )</t>
  </si>
  <si>
    <t>Obrazloženje Financijskog plana</t>
  </si>
  <si>
    <t>FINANCIJSKI PLAN PO PRORAČUNSKIM POZICIJAMA</t>
  </si>
  <si>
    <t>Razdjel: 003, PREDŠKOLSKI ODGOJ I ŠKOLSTVO</t>
  </si>
  <si>
    <t>Pozicija</t>
  </si>
  <si>
    <t>Naziv pozicije</t>
  </si>
  <si>
    <t>Ostvareno 2019.</t>
  </si>
  <si>
    <t>Planirano 2020.</t>
  </si>
  <si>
    <t>045</t>
  </si>
  <si>
    <t>Plaće za zaposlene DV</t>
  </si>
  <si>
    <t>0450</t>
  </si>
  <si>
    <t>Ostali rashodi za zaposlene DV</t>
  </si>
  <si>
    <t>0451</t>
  </si>
  <si>
    <t>Doprinos za zdravstveno osiguranje DV</t>
  </si>
  <si>
    <t>0452</t>
  </si>
  <si>
    <t>Naknada za prijevoz na posao i s posla DV</t>
  </si>
  <si>
    <t>0453</t>
  </si>
  <si>
    <t>Nakn. za korištenje osob. auta u služb. svrhe DV</t>
  </si>
  <si>
    <t>0454</t>
  </si>
  <si>
    <t>Službena putovanja DV</t>
  </si>
  <si>
    <t>0455</t>
  </si>
  <si>
    <t>Stručno usavršavanje djelatnika DV</t>
  </si>
  <si>
    <t>046</t>
  </si>
  <si>
    <t>Uredski materijal DV</t>
  </si>
  <si>
    <t>0460</t>
  </si>
  <si>
    <t>Didaktički materijal DV</t>
  </si>
  <si>
    <t>0461</t>
  </si>
  <si>
    <t>Stručna literatura DV</t>
  </si>
  <si>
    <t>0462</t>
  </si>
  <si>
    <t>Članarine DV</t>
  </si>
  <si>
    <t>0463</t>
  </si>
  <si>
    <t>Matrerijal za ćišćenje i održavanje DV</t>
  </si>
  <si>
    <t>0464</t>
  </si>
  <si>
    <t>Materijal za higijenske potrebe i njegu DV</t>
  </si>
  <si>
    <t>0465</t>
  </si>
  <si>
    <t>Materijal za tek. i inv. održavanje zgrade DV</t>
  </si>
  <si>
    <t>0466</t>
  </si>
  <si>
    <t>Mat. za tek. i inv. održ postrojenja i opreme DV</t>
  </si>
  <si>
    <t>0467</t>
  </si>
  <si>
    <t>Osnovni materijal i sirovine - namirnice DV</t>
  </si>
  <si>
    <t>0468</t>
  </si>
  <si>
    <t>Ostali materijal i sirovine DV</t>
  </si>
  <si>
    <t>0469</t>
  </si>
  <si>
    <t>Ostali materijal za potrebe redovitog posl. DV</t>
  </si>
  <si>
    <t>047</t>
  </si>
  <si>
    <t>Električna energija DV</t>
  </si>
  <si>
    <t>0470</t>
  </si>
  <si>
    <t>Plin DV</t>
  </si>
  <si>
    <t>0471</t>
  </si>
  <si>
    <t>Motorni benzin i dizel gorivo DV</t>
  </si>
  <si>
    <t>0472</t>
  </si>
  <si>
    <t>Ostali materijal za proizvodnju energije DV</t>
  </si>
  <si>
    <t>048</t>
  </si>
  <si>
    <t>Sitni inventar DV</t>
  </si>
  <si>
    <t>0480</t>
  </si>
  <si>
    <t>Službena radna i zaštitna odjeća DV</t>
  </si>
  <si>
    <t>049</t>
  </si>
  <si>
    <t>Usluge promidžbe i informiranja DV</t>
  </si>
  <si>
    <t>0490</t>
  </si>
  <si>
    <t>Usluge telefona i telefaksa DV</t>
  </si>
  <si>
    <t>0491</t>
  </si>
  <si>
    <t>Usluge interneta DV</t>
  </si>
  <si>
    <t>0492</t>
  </si>
  <si>
    <t>Poštanske usluge DV</t>
  </si>
  <si>
    <t>0493</t>
  </si>
  <si>
    <t>Usluge tek. i inv. održavanja građ. obj. DV</t>
  </si>
  <si>
    <t>0494</t>
  </si>
  <si>
    <t>Usluge tek. i inv. održ. postr. i opreme DV</t>
  </si>
  <si>
    <t>0495</t>
  </si>
  <si>
    <t>Opskrba vodom DV</t>
  </si>
  <si>
    <t>0496</t>
  </si>
  <si>
    <t>Iznošenje i odvoz smeća DV</t>
  </si>
  <si>
    <t>0497</t>
  </si>
  <si>
    <t>Ostale komunalne usluge DV</t>
  </si>
  <si>
    <t>0498</t>
  </si>
  <si>
    <t>Zdravstvene usluge i zdravstveni pregledi DV</t>
  </si>
  <si>
    <t>0499</t>
  </si>
  <si>
    <t>Intelektualne i osobne usluge DV</t>
  </si>
  <si>
    <t>050</t>
  </si>
  <si>
    <t>Održavanje programa DV</t>
  </si>
  <si>
    <t>0500</t>
  </si>
  <si>
    <t>Ostale računalne usluge DV</t>
  </si>
  <si>
    <t>0501</t>
  </si>
  <si>
    <t>Grafičke i tiskarske usluge DV</t>
  </si>
  <si>
    <t>0502</t>
  </si>
  <si>
    <t>Uređenje prostora DV</t>
  </si>
  <si>
    <t>0503</t>
  </si>
  <si>
    <t>Ostale usluge DV</t>
  </si>
  <si>
    <t>051</t>
  </si>
  <si>
    <t>Naknada za rad predstavničkih tijela DV</t>
  </si>
  <si>
    <t>0510</t>
  </si>
  <si>
    <t>Premije osiguranja DV</t>
  </si>
  <si>
    <t>0511</t>
  </si>
  <si>
    <t>Reprezentacija DV</t>
  </si>
  <si>
    <t>0512</t>
  </si>
  <si>
    <t>Upravne pristojbe i naknade DV</t>
  </si>
  <si>
    <t>0513</t>
  </si>
  <si>
    <t>Bankarske usluge i usluge platnog prometa DV</t>
  </si>
  <si>
    <t>052</t>
  </si>
  <si>
    <t>Uredski namještaj i oprema DV</t>
  </si>
  <si>
    <t>0520</t>
  </si>
  <si>
    <t>Komunikacijska oprema DV</t>
  </si>
  <si>
    <t>0521</t>
  </si>
  <si>
    <t>Računalna oprema DV</t>
  </si>
  <si>
    <t>0522</t>
  </si>
  <si>
    <t>Sportska i glazbena oprema DV</t>
  </si>
  <si>
    <t>0523</t>
  </si>
  <si>
    <t>Knjige, slikovnice, časopisi DV</t>
  </si>
  <si>
    <t>0524</t>
  </si>
  <si>
    <t>Najam opreme DV</t>
  </si>
  <si>
    <t>0525</t>
  </si>
  <si>
    <t>Ostala oprema i uređaji DV</t>
  </si>
  <si>
    <t>0526</t>
  </si>
  <si>
    <t>Medicinska oprema DV</t>
  </si>
  <si>
    <t>053</t>
  </si>
  <si>
    <t>Izgradnja dječjeg igrališta DV</t>
  </si>
  <si>
    <t>054</t>
  </si>
  <si>
    <t>Ostali nespomenuti rashodi poslovanja DV</t>
  </si>
  <si>
    <t>Ukupno za razdjel 003:</t>
  </si>
  <si>
    <t>Sveukupno:</t>
  </si>
  <si>
    <t xml:space="preserve">6. POKAZATELJI USPJEŠNOSTI: </t>
  </si>
  <si>
    <t>Korisnici programa su roditelji/skrbnici djece polaznika Vrtića, odnosno djeca rane i predškolske dobi od navršenih 6 mjeseci životaa do polaska u osnovnu školu. Program se realizira u skladu sa pozitivnim zakonskim propisima kvalitetnom realizacijom postavljenih ciljeva i zadaća na razini Godišnjeg plana i programa rada i Kurikuluma, u 5 odgojno-obrazovnih skupina.  Cilj nam je dostignuti standard djelatnosti aktivnostima vezanim za brigu o zdravlju, razvijanju pravilnog odnosa prema uravnoteženoj zdravoj hrani; inkluziju djece s posebnim potrebama, rad s darovitom djecom itd, brigu za okoliš, eko projekti i akcije; obilježavanje značajnih datuma uz prigodne kreativne izričaje djece, razvijanje dječjih kompetencija i temeljnih vještina, poticati cjelokupan rast, razvoj i zdravlje djece. Upravno vijeće i donosi sve važne upravljačke i stručne ideje i suglasnosti, odluke, a stručnim usavršavanjem u i izvan ustanove senzibiliziramo djelatnike za suvremena pedagoška ostvarenja u djelatnosti. Vrednovanje rada kroz analize, upitnike, procjene važno je za realizaciju sveukupog djelovanja ustanove, a sve realizacije prate se od strane nadležnih nam institucija, posebno Osnivača na tjednim, mjesečnim i godišnjoj razini. Uz sve navedeno važan je segment financijsko poslovanje te održavati ga stabilnim te racionalnim upravljanjem s dobivenim i uprihođenim materijalnim sredstvima.</t>
  </si>
  <si>
    <t>Temeljni okvir je Godišnji plan i program rada Dječjeg vrtića "Sveti Križ Začretje" koji donosi Upravno vijeće ustanove te Statut Dječjeg vrtića "Sveti Križ Zarčetje" Zakonske podloge su: Zakon o predškolskom odgoju i obrazovanju (NN 10/97, 107/07, 94/13, 98/19); Zakon o ustanovama (76/93, 29/97, 47/99, 35/08, 127/19); Zakon o radu (NN 93/14, 127/17); Zakon o zaštiti na radu (NN 71/14, 118/14, 154/14); Zakon o zaštiti od požara (NN 92/10); Obiteljski zakon (NN 103/15); ; Zakon o pravu na pristup informacijama (NN 25/13, 85/15), Zakon o provedbi opće uredbe o zaštiti podataka (NN 42/18); Zakon o socijalnoj skrbi (NN 157/13, 152/14, 99/15, 52/16, 16/17, 130/17); Zakon o fiskalnoj odgovornosti (NN 139/10, 19/14); Zakon o volonterstvu (NN 58/07, 22/13); Zakon o pravobranitelju za djecu (NN 73/17); Zakon o pravobranitelju za osobe s invaliditetom (07/07); Zakon o zaštiti od nasilja u obitelji (137/09),14/10, 60/10); Zakon o hrvatskim braniteljima iz Domovinskog rata i članovima njihovih obitelji (NN 121/17); Zakon o inspektoratu rada (NN 19/14); Zakon o higijeni hrane i mikrobiološkim kriterijima za hranu (NN 81/13);Zakon o ograničavanju uporabe duhanskih i srodnih proizvoda (NN45/17); Zakon o prosvjetnoj inspekciji (NN 61/11, 16/12) te ostali važni dokumenti i podzakonski akti (kao svi pravilnici ustanove) te podzakonski akti koji određuju djelatnost: Državni pedagoški standard predškolskog odgoja i naobrazbe (NN 82/08, 69/17); Nacionalni kurikulum za rani i predškolski odgoj i obrazovanje (MZOS) i drugi.</t>
  </si>
  <si>
    <t xml:space="preserve">Željeni ciljevi: dostignuti standardno efikasan standard u djelatnosti, edukacija stručnih i ostalih djelatnika za provođenje redovitog i kraćih programa, ponuda dodatnih progrma, zadovoljstvo djece i roditelja/skrbnika ponuđenim programima. Djelatnost se financira iz proračuna Općine Sveti Križ Začretje, vlastitih sredstva od programa te ostalih izvora sukladno Zakonu. Sukladno Uputama za izradu proračuna dana je projekcija plana 2022-2023 temelju kojih su realizirane potrebe u skladu s dobivenim i uprihođenim sredstvima. </t>
  </si>
  <si>
    <t>Vrtić je javna ustanova u okviru koje se obavlja djelatnost ranog i predškolskog odgoja i obrazovanja djece od navršenih 6 mjeseci života do polaska u školu. Osnivač Vrtića je Općina Sveti Križ Začretje. Odgojno - obrazovni rad provodi se u 5 odgojih skupina. U ustanovi bi u 2021. godini trebalo biti zaposleno 19 djelatnika: ravnatelj, odgojitelji, spremačice, kuharice, logoped, domar i administrativni djelatnik uključujući djelatnike koji su trenutno zaposleni u Ustrojstvenoj jedinici dječjeg vrtića pri Osnovnoj školi Sveti Križ Začretje, a prijeći će u Dječji vrtić Sveti Križ Začretje posebnim Sporazumom o preuzimanju djelatnika između Osnovne škole Sveti Križ Začretje i Općine sveti Križ Začretje</t>
  </si>
  <si>
    <t>FINANCIJSKI PLAN (proračunski korisnik) ZA 2021. I                                                                                                                                                PROJEKCIJA PLANA ZA  2022. I 2023. GODINU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</si>
</sst>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n_-;\-* #,##0.00\ _k_n_-;_-* &quot;-&quot;??\ _k_n_-;_-@_-"/>
  </numFmts>
  <fonts count="38" x14ac:knownFonts="1">
    <font>
      <sz val="10"/>
      <color indexed="8"/>
      <name val="MS Sans Serif"/>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indexed="8"/>
      <name val="Arial"/>
      <family val="2"/>
      <charset val="238"/>
    </font>
    <font>
      <b/>
      <sz val="10"/>
      <color indexed="8"/>
      <name val="Arial"/>
      <family val="2"/>
      <charset val="238"/>
    </font>
    <font>
      <b/>
      <sz val="10"/>
      <color rgb="FFFF0000"/>
      <name val="Arial"/>
      <family val="2"/>
      <charset val="238"/>
    </font>
    <font>
      <b/>
      <i/>
      <sz val="11"/>
      <color indexed="8"/>
      <name val="Calibri"/>
      <family val="2"/>
      <charset val="238"/>
    </font>
    <font>
      <sz val="14"/>
      <color indexed="8"/>
      <name val="Arial"/>
      <family val="2"/>
      <charset val="238"/>
    </font>
    <font>
      <b/>
      <sz val="14"/>
      <color indexed="8"/>
      <name val="Arial"/>
      <family val="2"/>
      <charset val="238"/>
    </font>
    <font>
      <b/>
      <sz val="12"/>
      <color indexed="8"/>
      <name val="Arial"/>
      <family val="2"/>
      <charset val="238"/>
    </font>
    <font>
      <sz val="12"/>
      <name val="Arial"/>
      <family val="2"/>
      <charset val="238"/>
    </font>
    <font>
      <b/>
      <sz val="12"/>
      <name val="Arial"/>
      <family val="2"/>
      <charset val="238"/>
    </font>
    <font>
      <sz val="14"/>
      <color rgb="FFFF0000"/>
      <name val="Arial"/>
      <family val="2"/>
      <charset val="238"/>
    </font>
    <font>
      <sz val="10"/>
      <name val="Arial"/>
      <family val="2"/>
      <charset val="238"/>
    </font>
    <font>
      <sz val="12"/>
      <color indexed="8"/>
      <name val="Arial"/>
      <family val="2"/>
      <charset val="238"/>
    </font>
    <font>
      <b/>
      <sz val="11"/>
      <color indexed="8"/>
      <name val="Arial"/>
      <family val="2"/>
      <charset val="238"/>
    </font>
    <font>
      <sz val="11"/>
      <color indexed="8"/>
      <name val="Calibri"/>
      <family val="2"/>
      <charset val="238"/>
    </font>
    <font>
      <b/>
      <sz val="10"/>
      <name val="Arial"/>
      <family val="2"/>
      <charset val="238"/>
    </font>
    <font>
      <b/>
      <i/>
      <u/>
      <sz val="10"/>
      <name val="Arial"/>
      <family val="2"/>
      <charset val="238"/>
    </font>
    <font>
      <sz val="10"/>
      <color indexed="8"/>
      <name val="MS Sans Serif"/>
      <family val="2"/>
      <charset val="238"/>
    </font>
    <font>
      <b/>
      <sz val="9"/>
      <name val="Arial"/>
      <family val="2"/>
      <charset val="238"/>
    </font>
    <font>
      <b/>
      <sz val="10"/>
      <name val="Calibri"/>
      <family val="2"/>
      <charset val="238"/>
    </font>
    <font>
      <sz val="9"/>
      <name val="Arial"/>
      <family val="2"/>
      <charset val="238"/>
    </font>
    <font>
      <b/>
      <sz val="11"/>
      <name val="Arial"/>
      <family val="2"/>
      <charset val="238"/>
    </font>
    <font>
      <b/>
      <sz val="9"/>
      <color indexed="8"/>
      <name val="Arial"/>
      <family val="2"/>
      <charset val="238"/>
    </font>
    <font>
      <sz val="9"/>
      <color indexed="8"/>
      <name val="Times New Roman"/>
      <family val="1"/>
      <charset val="238"/>
    </font>
    <font>
      <sz val="11"/>
      <name val="Arial"/>
      <family val="2"/>
      <charset val="238"/>
    </font>
    <font>
      <b/>
      <sz val="10"/>
      <color indexed="8"/>
      <name val="MS Sans Serif"/>
      <charset val="238"/>
    </font>
    <font>
      <b/>
      <sz val="11"/>
      <color indexed="8"/>
      <name val="MS Sans Serif"/>
      <charset val="238"/>
    </font>
    <font>
      <b/>
      <sz val="11"/>
      <color indexed="8"/>
      <name val="Arial"/>
      <family val="2"/>
    </font>
    <font>
      <b/>
      <sz val="9"/>
      <color indexed="8"/>
      <name val="Arial"/>
      <family val="2"/>
    </font>
    <font>
      <b/>
      <sz val="10"/>
      <color indexed="8"/>
      <name val="Arial"/>
      <family val="2"/>
    </font>
    <font>
      <sz val="10"/>
      <color indexed="8"/>
      <name val="Arial"/>
      <family val="2"/>
    </font>
    <font>
      <sz val="12"/>
      <color indexed="8"/>
      <name val="Times New Roman"/>
      <family val="1"/>
    </font>
    <font>
      <sz val="12"/>
      <color indexed="8"/>
      <name val="MS Sans Serif"/>
      <charset val="238"/>
    </font>
    <font>
      <sz val="12"/>
      <name val="Times New Roman"/>
      <family val="1"/>
    </font>
    <font>
      <sz val="12"/>
      <color indexed="8"/>
      <name val="Times New Roman"/>
      <family val="1"/>
      <charset val="238"/>
    </font>
  </fonts>
  <fills count="11">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indexed="27"/>
        <bgColor indexed="64"/>
      </patternFill>
    </fill>
    <fill>
      <patternFill patternType="lightGray">
        <fgColor indexed="22"/>
      </patternFill>
    </fill>
    <fill>
      <patternFill patternType="solid">
        <fgColor indexed="9"/>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style="thin">
        <color indexed="22"/>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diagonal/>
    </border>
    <border>
      <left style="thin">
        <color indexed="64"/>
      </left>
      <right style="thin">
        <color indexed="64"/>
      </right>
      <top/>
      <bottom style="thin">
        <color indexed="64"/>
      </bottom>
      <diagonal/>
    </border>
  </borders>
  <cellStyleXfs count="15">
    <xf numFmtId="0" fontId="0" fillId="0" borderId="0"/>
    <xf numFmtId="0" fontId="14" fillId="0" borderId="0"/>
    <xf numFmtId="39" fontId="11" fillId="0" borderId="0"/>
    <xf numFmtId="0" fontId="3" fillId="0" borderId="0"/>
    <xf numFmtId="0" fontId="14" fillId="0" borderId="0"/>
    <xf numFmtId="0" fontId="14" fillId="0" borderId="0"/>
    <xf numFmtId="0" fontId="20" fillId="0" borderId="0"/>
    <xf numFmtId="0" fontId="2" fillId="0" borderId="0"/>
    <xf numFmtId="0" fontId="4" fillId="0" borderId="0"/>
    <xf numFmtId="43" fontId="14" fillId="0" borderId="0" applyFont="0" applyFill="0" applyBorder="0" applyAlignment="0" applyProtection="0"/>
    <xf numFmtId="0" fontId="17" fillId="0" borderId="0"/>
    <xf numFmtId="0" fontId="17" fillId="0" borderId="0"/>
    <xf numFmtId="0" fontId="14" fillId="0" borderId="0"/>
    <xf numFmtId="0" fontId="14" fillId="0" borderId="0"/>
    <xf numFmtId="0" fontId="1" fillId="0" borderId="0"/>
  </cellStyleXfs>
  <cellXfs count="177">
    <xf numFmtId="0" fontId="0" fillId="0" borderId="0" xfId="0"/>
    <xf numFmtId="0" fontId="4" fillId="0" borderId="0" xfId="0" applyNumberFormat="1" applyFont="1" applyFill="1" applyBorder="1" applyAlignment="1" applyProtection="1"/>
    <xf numFmtId="0" fontId="4" fillId="0" borderId="0" xfId="0" applyNumberFormat="1" applyFont="1" applyFill="1" applyBorder="1" applyAlignment="1" applyProtection="1">
      <alignment horizontal="center"/>
    </xf>
    <xf numFmtId="3" fontId="4" fillId="0" borderId="0" xfId="0" applyNumberFormat="1" applyFont="1" applyFill="1" applyBorder="1" applyAlignment="1" applyProtection="1"/>
    <xf numFmtId="0" fontId="4" fillId="0" borderId="0" xfId="0" applyNumberFormat="1" applyFont="1" applyFill="1" applyBorder="1" applyAlignment="1" applyProtection="1">
      <alignment horizontal="right"/>
    </xf>
    <xf numFmtId="3" fontId="5" fillId="0" borderId="0" xfId="0" applyNumberFormat="1" applyFont="1" applyFill="1" applyBorder="1" applyAlignment="1" applyProtection="1"/>
    <xf numFmtId="0" fontId="6" fillId="0" borderId="0" xfId="0" applyNumberFormat="1" applyFont="1" applyFill="1" applyBorder="1" applyAlignment="1" applyProtection="1"/>
    <xf numFmtId="0" fontId="8" fillId="0" borderId="0" xfId="0" applyNumberFormat="1" applyFont="1" applyFill="1" applyBorder="1" applyAlignment="1" applyProtection="1"/>
    <xf numFmtId="0" fontId="8" fillId="0" borderId="0" xfId="0" applyNumberFormat="1" applyFont="1" applyFill="1" applyBorder="1" applyAlignment="1" applyProtection="1">
      <alignment wrapText="1"/>
    </xf>
    <xf numFmtId="0" fontId="9" fillId="0" borderId="0" xfId="0" quotePrefix="1" applyNumberFormat="1" applyFont="1" applyFill="1" applyBorder="1" applyAlignment="1" applyProtection="1">
      <alignment horizontal="left" wrapText="1"/>
    </xf>
    <xf numFmtId="3" fontId="10" fillId="0" borderId="1" xfId="0" applyNumberFormat="1" applyFont="1" applyBorder="1" applyAlignment="1">
      <alignment horizontal="right"/>
    </xf>
    <xf numFmtId="3" fontId="8" fillId="0" borderId="0" xfId="0" applyNumberFormat="1" applyFont="1" applyFill="1" applyBorder="1" applyAlignment="1" applyProtection="1"/>
    <xf numFmtId="0" fontId="13" fillId="0" borderId="0" xfId="0" applyNumberFormat="1" applyFont="1" applyFill="1" applyBorder="1" applyAlignment="1" applyProtection="1"/>
    <xf numFmtId="3" fontId="10" fillId="2" borderId="1" xfId="0" applyNumberFormat="1" applyFont="1" applyFill="1" applyBorder="1" applyAlignment="1">
      <alignment horizontal="right"/>
    </xf>
    <xf numFmtId="0"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wrapText="1"/>
    </xf>
    <xf numFmtId="0" fontId="10" fillId="0" borderId="2" xfId="0" quotePrefix="1" applyNumberFormat="1" applyFont="1" applyFill="1" applyBorder="1" applyAlignment="1" applyProtection="1">
      <alignment horizontal="left"/>
    </xf>
    <xf numFmtId="0" fontId="10" fillId="0" borderId="2" xfId="0" quotePrefix="1" applyFont="1" applyBorder="1" applyAlignment="1">
      <alignment horizontal="center" wrapText="1"/>
    </xf>
    <xf numFmtId="0" fontId="10" fillId="0" borderId="2" xfId="0" quotePrefix="1" applyFont="1" applyBorder="1" applyAlignment="1">
      <alignment horizontal="left" wrapText="1"/>
    </xf>
    <xf numFmtId="0" fontId="10" fillId="0" borderId="3" xfId="0" quotePrefix="1" applyFont="1" applyBorder="1" applyAlignment="1">
      <alignment horizontal="left" wrapText="1"/>
    </xf>
    <xf numFmtId="3" fontId="10" fillId="2" borderId="1" xfId="0" applyNumberFormat="1" applyFont="1" applyFill="1" applyBorder="1" applyAlignment="1" applyProtection="1">
      <alignment horizontal="right" wrapText="1"/>
    </xf>
    <xf numFmtId="3" fontId="10" fillId="2" borderId="3" xfId="0" quotePrefix="1" applyNumberFormat="1" applyFont="1" applyFill="1" applyBorder="1" applyAlignment="1">
      <alignment horizontal="right"/>
    </xf>
    <xf numFmtId="3" fontId="10" fillId="3" borderId="1" xfId="0" applyNumberFormat="1" applyFont="1" applyFill="1" applyBorder="1" applyAlignment="1" applyProtection="1">
      <alignment horizontal="right" wrapText="1"/>
    </xf>
    <xf numFmtId="3" fontId="10" fillId="3" borderId="3" xfId="0" quotePrefix="1" applyNumberFormat="1" applyFont="1" applyFill="1" applyBorder="1" applyAlignment="1">
      <alignment horizontal="right"/>
    </xf>
    <xf numFmtId="3" fontId="10" fillId="0" borderId="1" xfId="0" applyNumberFormat="1" applyFont="1" applyFill="1" applyBorder="1" applyAlignment="1" applyProtection="1">
      <alignment horizontal="right" wrapText="1"/>
    </xf>
    <xf numFmtId="3" fontId="10" fillId="0" borderId="1" xfId="0" applyNumberFormat="1" applyFont="1" applyFill="1" applyBorder="1" applyAlignment="1">
      <alignment horizontal="right"/>
    </xf>
    <xf numFmtId="0" fontId="14" fillId="2" borderId="2" xfId="0" applyNumberFormat="1" applyFont="1" applyFill="1" applyBorder="1" applyAlignment="1" applyProtection="1"/>
    <xf numFmtId="0" fontId="12" fillId="2" borderId="3" xfId="0" applyFont="1" applyFill="1" applyBorder="1" applyAlignment="1">
      <alignment horizontal="left"/>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9" fillId="0" borderId="0" xfId="0" applyNumberFormat="1" applyFont="1" applyFill="1" applyBorder="1" applyAlignment="1" applyProtection="1">
      <alignment horizontal="left" wrapText="1"/>
    </xf>
    <xf numFmtId="0" fontId="15" fillId="0" borderId="0" xfId="0" applyNumberFormat="1" applyFont="1" applyFill="1" applyBorder="1" applyAlignment="1" applyProtection="1"/>
    <xf numFmtId="0" fontId="18" fillId="0" borderId="0" xfId="4" applyFont="1" applyAlignment="1">
      <alignment horizontal="center" vertical="center"/>
    </xf>
    <xf numFmtId="0" fontId="14" fillId="0" borderId="0" xfId="5" applyAlignment="1" applyProtection="1">
      <alignment horizontal="center"/>
      <protection locked="0"/>
    </xf>
    <xf numFmtId="0" fontId="14" fillId="0" borderId="0" xfId="5" applyProtection="1">
      <protection locked="0"/>
    </xf>
    <xf numFmtId="4" fontId="19" fillId="0" borderId="0" xfId="5" applyNumberFormat="1" applyFont="1"/>
    <xf numFmtId="0" fontId="14" fillId="0" borderId="0" xfId="4"/>
    <xf numFmtId="0" fontId="18" fillId="0" borderId="0" xfId="5" applyFont="1" applyProtection="1">
      <protection locked="0"/>
    </xf>
    <xf numFmtId="0" fontId="14" fillId="0" borderId="0" xfId="5"/>
    <xf numFmtId="0" fontId="18" fillId="0" borderId="6" xfId="4" applyFont="1" applyBorder="1" applyAlignment="1">
      <alignment horizontal="center"/>
    </xf>
    <xf numFmtId="49" fontId="21" fillId="0" borderId="6" xfId="6" applyNumberFormat="1" applyFont="1" applyFill="1" applyBorder="1" applyAlignment="1" applyProtection="1">
      <alignment horizontal="left" vertical="center" wrapText="1"/>
      <protection hidden="1"/>
    </xf>
    <xf numFmtId="49" fontId="21" fillId="0" borderId="6" xfId="4" applyNumberFormat="1" applyFont="1" applyFill="1" applyBorder="1" applyAlignment="1" applyProtection="1">
      <alignment horizontal="left" vertical="center" wrapText="1"/>
      <protection hidden="1"/>
    </xf>
    <xf numFmtId="4" fontId="21" fillId="5" borderId="6" xfId="4" applyNumberFormat="1" applyFont="1" applyFill="1" applyBorder="1" applyAlignment="1" applyProtection="1">
      <alignment horizontal="right" vertical="center" shrinkToFit="1"/>
    </xf>
    <xf numFmtId="0" fontId="22" fillId="0" borderId="0" xfId="4" applyFont="1" applyAlignment="1">
      <alignment horizontal="center" vertical="center"/>
    </xf>
    <xf numFmtId="49" fontId="23" fillId="0" borderId="6" xfId="6" applyNumberFormat="1" applyFont="1" applyFill="1" applyBorder="1" applyAlignment="1" applyProtection="1">
      <alignment horizontal="left" vertical="center" wrapText="1"/>
      <protection hidden="1"/>
    </xf>
    <xf numFmtId="49" fontId="23" fillId="0" borderId="6" xfId="4" applyNumberFormat="1" applyFont="1" applyFill="1" applyBorder="1" applyAlignment="1" applyProtection="1">
      <alignment horizontal="left" vertical="center" wrapText="1"/>
      <protection hidden="1"/>
    </xf>
    <xf numFmtId="4" fontId="23" fillId="0" borderId="6" xfId="4" applyNumberFormat="1" applyFont="1" applyFill="1" applyBorder="1" applyAlignment="1" applyProtection="1">
      <alignment horizontal="right" vertical="center" shrinkToFit="1"/>
      <protection locked="0"/>
    </xf>
    <xf numFmtId="49" fontId="21" fillId="0" borderId="6" xfId="4" applyNumberFormat="1" applyFont="1" applyFill="1" applyBorder="1" applyAlignment="1" applyProtection="1">
      <alignment horizontal="left" vertical="center" shrinkToFit="1"/>
      <protection hidden="1"/>
    </xf>
    <xf numFmtId="49" fontId="23" fillId="0" borderId="6" xfId="4" applyNumberFormat="1" applyFont="1" applyFill="1" applyBorder="1" applyAlignment="1" applyProtection="1">
      <alignment horizontal="left" vertical="center" wrapText="1" shrinkToFit="1"/>
      <protection hidden="1"/>
    </xf>
    <xf numFmtId="49" fontId="23" fillId="0" borderId="6" xfId="4" applyNumberFormat="1" applyFont="1" applyFill="1" applyBorder="1" applyAlignment="1" applyProtection="1">
      <alignment horizontal="left" vertical="center" shrinkToFit="1"/>
      <protection hidden="1"/>
    </xf>
    <xf numFmtId="49" fontId="24" fillId="0" borderId="6" xfId="4" applyNumberFormat="1" applyFont="1" applyFill="1" applyBorder="1" applyAlignment="1" applyProtection="1">
      <alignment horizontal="left" vertical="center" shrinkToFit="1"/>
      <protection hidden="1"/>
    </xf>
    <xf numFmtId="4" fontId="14" fillId="0" borderId="0" xfId="4" applyNumberFormat="1"/>
    <xf numFmtId="0" fontId="14" fillId="0" borderId="6" xfId="4" applyBorder="1"/>
    <xf numFmtId="0" fontId="14" fillId="6" borderId="6" xfId="7" applyFont="1" applyFill="1" applyBorder="1" applyAlignment="1">
      <alignment horizontal="left" vertical="center" wrapText="1"/>
    </xf>
    <xf numFmtId="0" fontId="23" fillId="0" borderId="6" xfId="7" applyFont="1" applyFill="1" applyBorder="1" applyAlignment="1">
      <alignment horizontal="left" vertical="center"/>
    </xf>
    <xf numFmtId="0" fontId="14" fillId="0" borderId="6" xfId="8" applyFont="1" applyFill="1" applyBorder="1" applyAlignment="1">
      <alignment horizontal="left" vertical="center" wrapText="1"/>
    </xf>
    <xf numFmtId="0" fontId="23" fillId="6" borderId="6" xfId="7" applyFont="1" applyFill="1" applyBorder="1" applyAlignment="1">
      <alignment horizontal="left" vertical="center" wrapText="1"/>
    </xf>
    <xf numFmtId="0" fontId="21" fillId="6" borderId="6" xfId="7" applyFont="1" applyFill="1" applyBorder="1" applyAlignment="1">
      <alignment horizontal="left" vertical="center" wrapText="1"/>
    </xf>
    <xf numFmtId="0" fontId="18" fillId="0" borderId="6" xfId="4" applyFont="1" applyBorder="1"/>
    <xf numFmtId="0" fontId="23" fillId="0" borderId="6" xfId="8" applyFont="1" applyFill="1" applyBorder="1" applyAlignment="1">
      <alignment horizontal="left" vertical="center" wrapText="1"/>
    </xf>
    <xf numFmtId="4" fontId="21" fillId="0" borderId="6" xfId="4" applyNumberFormat="1" applyFont="1" applyFill="1" applyBorder="1" applyAlignment="1" applyProtection="1">
      <alignment horizontal="right" vertical="center" shrinkToFit="1"/>
      <protection locked="0"/>
    </xf>
    <xf numFmtId="0" fontId="14" fillId="0" borderId="0" xfId="4" applyBorder="1"/>
    <xf numFmtId="4" fontId="14" fillId="0" borderId="0" xfId="4" applyNumberFormat="1" applyBorder="1"/>
    <xf numFmtId="0" fontId="9" fillId="0" borderId="0" xfId="0" applyNumberFormat="1" applyFont="1" applyFill="1" applyBorder="1" applyAlignment="1" applyProtection="1"/>
    <xf numFmtId="0" fontId="0" fillId="0" borderId="0" xfId="0" applyNumberFormat="1" applyFill="1" applyBorder="1" applyAlignment="1" applyProtection="1"/>
    <xf numFmtId="0" fontId="16" fillId="0" borderId="0" xfId="0" applyNumberFormat="1" applyFont="1" applyFill="1" applyBorder="1" applyAlignment="1" applyProtection="1"/>
    <xf numFmtId="0" fontId="26" fillId="0" borderId="0" xfId="0" applyNumberFormat="1" applyFont="1" applyFill="1" applyBorder="1" applyAlignment="1" applyProtection="1"/>
    <xf numFmtId="0" fontId="27" fillId="0" borderId="0" xfId="0" applyNumberFormat="1" applyFont="1" applyFill="1" applyBorder="1" applyAlignment="1" applyProtection="1">
      <alignment horizontal="justify"/>
    </xf>
    <xf numFmtId="0" fontId="18" fillId="0" borderId="6" xfId="5" applyFont="1" applyBorder="1" applyAlignment="1">
      <alignment horizontal="left" vertical="center" wrapText="1"/>
    </xf>
    <xf numFmtId="0" fontId="18" fillId="0" borderId="6" xfId="4" applyFont="1" applyBorder="1" applyAlignment="1">
      <alignment horizontal="center" wrapText="1"/>
    </xf>
    <xf numFmtId="0" fontId="18" fillId="0" borderId="6" xfId="5" applyFont="1" applyBorder="1" applyAlignment="1">
      <alignment horizontal="left" vertical="center" wrapText="1"/>
    </xf>
    <xf numFmtId="0" fontId="18" fillId="0" borderId="6" xfId="5" applyFont="1" applyBorder="1" applyAlignment="1">
      <alignment horizontal="left" vertical="center" wrapText="1"/>
    </xf>
    <xf numFmtId="4" fontId="18" fillId="0" borderId="0" xfId="4" applyNumberFormat="1" applyFont="1" applyBorder="1"/>
    <xf numFmtId="49" fontId="0" fillId="0" borderId="0" xfId="0" applyNumberFormat="1" applyFill="1" applyBorder="1" applyAlignment="1" applyProtection="1">
      <alignment vertical="top" wrapText="1" shrinkToFit="1"/>
    </xf>
    <xf numFmtId="0" fontId="4" fillId="0" borderId="0" xfId="0" applyNumberFormat="1" applyFont="1" applyFill="1" applyBorder="1" applyAlignment="1" applyProtection="1"/>
    <xf numFmtId="0" fontId="16" fillId="0" borderId="0" xfId="0" applyNumberFormat="1" applyFont="1" applyFill="1" applyBorder="1" applyAlignment="1" applyProtection="1">
      <alignment horizontal="left"/>
    </xf>
    <xf numFmtId="0" fontId="0" fillId="0" borderId="0" xfId="0" applyAlignment="1">
      <alignment vertical="top"/>
    </xf>
    <xf numFmtId="0" fontId="28" fillId="0" borderId="0" xfId="0" applyFont="1" applyAlignment="1">
      <alignment vertical="top"/>
    </xf>
    <xf numFmtId="0" fontId="29" fillId="0" borderId="0" xfId="0" applyFont="1" applyAlignment="1">
      <alignment vertical="top"/>
    </xf>
    <xf numFmtId="0" fontId="29" fillId="0" borderId="21" xfId="0" applyFont="1" applyBorder="1" applyAlignment="1">
      <alignment vertical="top"/>
    </xf>
    <xf numFmtId="0" fontId="30" fillId="0" borderId="21" xfId="0" applyFont="1" applyBorder="1" applyAlignment="1">
      <alignment horizontal="left" vertical="top" wrapText="1" readingOrder="1"/>
    </xf>
    <xf numFmtId="4" fontId="30" fillId="0" borderId="21" xfId="0" applyNumberFormat="1" applyFont="1" applyBorder="1" applyAlignment="1">
      <alignment horizontal="right" vertical="top"/>
    </xf>
    <xf numFmtId="0" fontId="32" fillId="7" borderId="22" xfId="0" applyFont="1" applyFill="1" applyBorder="1" applyAlignment="1">
      <alignment horizontal="left" vertical="top"/>
    </xf>
    <xf numFmtId="4" fontId="32" fillId="7" borderId="22" xfId="0" applyNumberFormat="1" applyFont="1" applyFill="1" applyBorder="1" applyAlignment="1">
      <alignment horizontal="right" vertical="top"/>
    </xf>
    <xf numFmtId="0" fontId="32" fillId="8" borderId="1" xfId="0" applyFont="1" applyFill="1" applyBorder="1" applyAlignment="1">
      <alignment horizontal="left" vertical="top"/>
    </xf>
    <xf numFmtId="4" fontId="32" fillId="8" borderId="1" xfId="0" applyNumberFormat="1" applyFont="1" applyFill="1" applyBorder="1" applyAlignment="1">
      <alignment horizontal="right" vertical="top"/>
    </xf>
    <xf numFmtId="0" fontId="32" fillId="0" borderId="1" xfId="0" applyFont="1" applyBorder="1" applyAlignment="1">
      <alignment horizontal="left" vertical="top"/>
    </xf>
    <xf numFmtId="4" fontId="32" fillId="0" borderId="1" xfId="0" applyNumberFormat="1" applyFont="1" applyBorder="1" applyAlignment="1">
      <alignment horizontal="right" vertical="top"/>
    </xf>
    <xf numFmtId="0" fontId="32" fillId="7" borderId="1" xfId="0" applyFont="1" applyFill="1" applyBorder="1" applyAlignment="1">
      <alignment horizontal="left" vertical="top"/>
    </xf>
    <xf numFmtId="4" fontId="32" fillId="7" borderId="1" xfId="0" applyNumberFormat="1" applyFont="1" applyFill="1" applyBorder="1" applyAlignment="1">
      <alignment horizontal="right" vertical="top"/>
    </xf>
    <xf numFmtId="0" fontId="4" fillId="0" borderId="0" xfId="0" applyNumberFormat="1" applyFont="1" applyFill="1" applyBorder="1" applyAlignment="1" applyProtection="1"/>
    <xf numFmtId="0" fontId="33" fillId="0" borderId="1" xfId="0" applyFont="1" applyBorder="1" applyAlignment="1">
      <alignment horizontal="left" vertical="top"/>
    </xf>
    <xf numFmtId="4" fontId="33" fillId="0" borderId="1" xfId="0" applyNumberFormat="1" applyFont="1" applyBorder="1" applyAlignment="1">
      <alignment horizontal="right" vertical="top"/>
    </xf>
    <xf numFmtId="0" fontId="34" fillId="0" borderId="0" xfId="0" applyNumberFormat="1" applyFont="1" applyFill="1" applyBorder="1" applyAlignment="1" applyProtection="1"/>
    <xf numFmtId="0" fontId="35" fillId="0" borderId="0" xfId="0" applyNumberFormat="1" applyFont="1" applyFill="1" applyBorder="1" applyAlignment="1" applyProtection="1"/>
    <xf numFmtId="49" fontId="16" fillId="0" borderId="1" xfId="0" applyNumberFormat="1" applyFont="1" applyFill="1" applyBorder="1" applyAlignment="1" applyProtection="1">
      <alignment vertical="top" wrapText="1" shrinkToFit="1"/>
    </xf>
    <xf numFmtId="0" fontId="0" fillId="0" borderId="0" xfId="0" applyAlignment="1">
      <alignment vertical="justify" wrapText="1"/>
    </xf>
    <xf numFmtId="0" fontId="33" fillId="0" borderId="0" xfId="0" applyNumberFormat="1" applyFont="1" applyFill="1" applyBorder="1" applyAlignment="1" applyProtection="1">
      <alignment horizontal="left"/>
    </xf>
    <xf numFmtId="0" fontId="32" fillId="0" borderId="0" xfId="0" applyNumberFormat="1" applyFont="1" applyFill="1" applyBorder="1" applyAlignment="1" applyProtection="1">
      <alignment horizontal="left"/>
    </xf>
    <xf numFmtId="0" fontId="32" fillId="9" borderId="20" xfId="0" applyFont="1" applyFill="1" applyBorder="1" applyAlignment="1">
      <alignment horizontal="left" vertical="top" wrapText="1" readingOrder="1"/>
    </xf>
    <xf numFmtId="0" fontId="32" fillId="9" borderId="20" xfId="0" applyFont="1" applyFill="1" applyBorder="1" applyAlignment="1">
      <alignment horizontal="right" vertical="top"/>
    </xf>
    <xf numFmtId="0" fontId="31" fillId="10" borderId="0" xfId="0" applyFont="1" applyFill="1" applyBorder="1" applyAlignment="1">
      <alignment horizontal="left" vertical="top" wrapText="1" readingOrder="1"/>
    </xf>
    <xf numFmtId="0" fontId="31" fillId="10" borderId="0" xfId="0" applyFont="1" applyFill="1" applyBorder="1" applyAlignment="1">
      <alignment horizontal="right" vertical="top"/>
    </xf>
    <xf numFmtId="0" fontId="0" fillId="0" borderId="0" xfId="0" applyNumberFormat="1" applyFill="1" applyBorder="1" applyAlignment="1" applyProtection="1">
      <alignment horizontal="center" wrapText="1"/>
    </xf>
    <xf numFmtId="0" fontId="34" fillId="0" borderId="0" xfId="0" applyNumberFormat="1" applyFont="1" applyFill="1" applyBorder="1" applyAlignment="1" applyProtection="1">
      <alignment horizontal="right"/>
    </xf>
    <xf numFmtId="49" fontId="26" fillId="0" borderId="1" xfId="0" applyNumberFormat="1" applyFont="1" applyFill="1" applyBorder="1" applyAlignment="1" applyProtection="1">
      <alignment vertical="top" wrapText="1" shrinkToFit="1"/>
    </xf>
    <xf numFmtId="0" fontId="0" fillId="0" borderId="1" xfId="0" applyBorder="1" applyAlignment="1">
      <alignment vertical="top"/>
    </xf>
    <xf numFmtId="4" fontId="4" fillId="0" borderId="1" xfId="0" applyNumberFormat="1" applyFont="1" applyBorder="1" applyAlignment="1">
      <alignment horizontal="right" vertical="top"/>
    </xf>
    <xf numFmtId="4" fontId="0" fillId="0" borderId="0" xfId="0" applyNumberFormat="1" applyAlignment="1">
      <alignment vertical="top"/>
    </xf>
    <xf numFmtId="0" fontId="4" fillId="0" borderId="1" xfId="0" applyFont="1" applyBorder="1" applyAlignment="1">
      <alignment horizontal="right" vertical="top" wrapText="1" readingOrder="1"/>
    </xf>
    <xf numFmtId="4" fontId="5" fillId="0" borderId="1" xfId="0" applyNumberFormat="1" applyFont="1" applyBorder="1" applyAlignment="1">
      <alignment horizontal="right" vertical="top"/>
    </xf>
    <xf numFmtId="0" fontId="28" fillId="9" borderId="1" xfId="0" applyFont="1" applyFill="1" applyBorder="1" applyAlignment="1">
      <alignment vertical="top"/>
    </xf>
    <xf numFmtId="0" fontId="5" fillId="9" borderId="1" xfId="0" applyFont="1" applyFill="1" applyBorder="1" applyAlignment="1">
      <alignment horizontal="right" vertical="top"/>
    </xf>
    <xf numFmtId="0" fontId="7" fillId="0" borderId="0" xfId="0" applyNumberFormat="1" applyFont="1" applyFill="1" applyBorder="1" applyAlignment="1" applyProtection="1">
      <alignment wrapText="1"/>
    </xf>
    <xf numFmtId="0" fontId="12" fillId="0" borderId="3" xfId="0" quotePrefix="1" applyNumberFormat="1" applyFont="1" applyFill="1" applyBorder="1" applyAlignment="1" applyProtection="1">
      <alignment horizontal="left" wrapText="1"/>
    </xf>
    <xf numFmtId="0" fontId="12" fillId="0" borderId="2" xfId="0" quotePrefix="1" applyNumberFormat="1" applyFont="1" applyFill="1" applyBorder="1" applyAlignment="1" applyProtection="1">
      <alignment horizontal="left" wrapText="1"/>
    </xf>
    <xf numFmtId="0" fontId="12" fillId="0" borderId="4" xfId="0" quotePrefix="1" applyNumberFormat="1" applyFont="1" applyFill="1" applyBorder="1" applyAlignment="1" applyProtection="1">
      <alignment horizontal="left" wrapText="1"/>
    </xf>
    <xf numFmtId="0" fontId="9" fillId="0" borderId="2" xfId="0" quotePrefix="1" applyNumberFormat="1" applyFont="1" applyFill="1" applyBorder="1" applyAlignment="1" applyProtection="1">
      <alignment horizontal="center" vertical="center" wrapText="1"/>
    </xf>
    <xf numFmtId="0" fontId="12" fillId="2" borderId="3" xfId="0" quotePrefix="1" applyNumberFormat="1" applyFont="1" applyFill="1" applyBorder="1" applyAlignment="1" applyProtection="1">
      <alignment horizontal="left" wrapText="1"/>
    </xf>
    <xf numFmtId="0" fontId="12" fillId="2" borderId="2" xfId="0" quotePrefix="1" applyNumberFormat="1" applyFont="1" applyFill="1" applyBorder="1" applyAlignment="1" applyProtection="1">
      <alignment horizontal="left" wrapText="1"/>
    </xf>
    <xf numFmtId="0" fontId="12" fillId="2" borderId="4" xfId="0" quotePrefix="1" applyNumberFormat="1" applyFont="1" applyFill="1" applyBorder="1" applyAlignment="1" applyProtection="1">
      <alignment horizontal="left" wrapText="1"/>
    </xf>
    <xf numFmtId="0" fontId="12" fillId="0" borderId="3" xfId="0" applyNumberFormat="1" applyFont="1" applyFill="1" applyBorder="1" applyAlignment="1" applyProtection="1">
      <alignment horizontal="left" wrapText="1"/>
    </xf>
    <xf numFmtId="0" fontId="12" fillId="0" borderId="2" xfId="0" applyNumberFormat="1" applyFont="1" applyFill="1" applyBorder="1" applyAlignment="1" applyProtection="1">
      <alignment horizontal="left" wrapText="1"/>
    </xf>
    <xf numFmtId="0" fontId="12" fillId="0" borderId="4" xfId="0" applyNumberFormat="1" applyFont="1" applyFill="1" applyBorder="1" applyAlignment="1" applyProtection="1">
      <alignment horizontal="left" wrapText="1"/>
    </xf>
    <xf numFmtId="0" fontId="10" fillId="3" borderId="3" xfId="0" applyNumberFormat="1" applyFont="1" applyFill="1" applyBorder="1" applyAlignment="1" applyProtection="1">
      <alignment horizontal="left" wrapText="1"/>
    </xf>
    <xf numFmtId="0" fontId="10" fillId="3" borderId="2" xfId="0" applyNumberFormat="1" applyFont="1" applyFill="1" applyBorder="1" applyAlignment="1" applyProtection="1">
      <alignment horizontal="left" wrapText="1"/>
    </xf>
    <xf numFmtId="0" fontId="10" fillId="3" borderId="4" xfId="0" applyNumberFormat="1" applyFont="1" applyFill="1" applyBorder="1" applyAlignment="1" applyProtection="1">
      <alignment horizontal="left" wrapText="1"/>
    </xf>
    <xf numFmtId="0" fontId="10" fillId="2" borderId="3" xfId="0" applyNumberFormat="1" applyFont="1" applyFill="1" applyBorder="1" applyAlignment="1" applyProtection="1">
      <alignment horizontal="left" wrapText="1"/>
    </xf>
    <xf numFmtId="0" fontId="10" fillId="2" borderId="2" xfId="0" applyNumberFormat="1" applyFont="1" applyFill="1" applyBorder="1" applyAlignment="1" applyProtection="1">
      <alignment horizontal="left" wrapText="1"/>
    </xf>
    <xf numFmtId="0" fontId="10" fillId="2" borderId="4" xfId="0" applyNumberFormat="1" applyFont="1" applyFill="1" applyBorder="1" applyAlignment="1" applyProtection="1">
      <alignment horizontal="left" wrapText="1"/>
    </xf>
    <xf numFmtId="0" fontId="9" fillId="0" borderId="0" xfId="0" quotePrefix="1"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xf numFmtId="0" fontId="12" fillId="0" borderId="3" xfId="0" quotePrefix="1" applyFont="1" applyFill="1" applyBorder="1" applyAlignment="1">
      <alignment horizontal="left"/>
    </xf>
    <xf numFmtId="0" fontId="14" fillId="0" borderId="2" xfId="0" applyNumberFormat="1" applyFont="1" applyFill="1" applyBorder="1" applyAlignment="1" applyProtection="1"/>
    <xf numFmtId="0" fontId="11" fillId="0" borderId="2" xfId="0" applyNumberFormat="1" applyFont="1" applyFill="1" applyBorder="1" applyAlignment="1" applyProtection="1">
      <alignment wrapText="1"/>
    </xf>
    <xf numFmtId="0" fontId="14" fillId="0" borderId="2" xfId="0" applyNumberFormat="1" applyFont="1" applyFill="1" applyBorder="1" applyAlignment="1" applyProtection="1">
      <alignment wrapText="1"/>
    </xf>
    <xf numFmtId="0" fontId="12" fillId="0" borderId="3" xfId="0" quotePrefix="1" applyFont="1" applyBorder="1" applyAlignment="1">
      <alignment horizontal="left"/>
    </xf>
    <xf numFmtId="0" fontId="11" fillId="2" borderId="2" xfId="0" applyNumberFormat="1" applyFont="1" applyFill="1" applyBorder="1" applyAlignment="1" applyProtection="1">
      <alignment wrapText="1"/>
    </xf>
    <xf numFmtId="0" fontId="9" fillId="0" borderId="0"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left"/>
    </xf>
    <xf numFmtId="0" fontId="12" fillId="2" borderId="3" xfId="0" applyNumberFormat="1" applyFont="1" applyFill="1" applyBorder="1" applyAlignment="1" applyProtection="1">
      <alignment horizontal="left" wrapText="1"/>
    </xf>
    <xf numFmtId="0" fontId="14" fillId="2" borderId="2" xfId="0" applyNumberFormat="1" applyFont="1" applyFill="1" applyBorder="1" applyAlignment="1" applyProtection="1"/>
    <xf numFmtId="0" fontId="36" fillId="0" borderId="0" xfId="0" applyFont="1" applyAlignment="1">
      <alignment horizontal="center" vertical="justify" wrapText="1"/>
    </xf>
    <xf numFmtId="0" fontId="12" fillId="0" borderId="0" xfId="5" applyFont="1" applyAlignment="1">
      <alignment horizontal="center"/>
    </xf>
    <xf numFmtId="0" fontId="11" fillId="0" borderId="0" xfId="5" applyFont="1" applyAlignment="1">
      <alignment horizontal="center"/>
    </xf>
    <xf numFmtId="0" fontId="18" fillId="4" borderId="6" xfId="4" applyFont="1" applyFill="1" applyBorder="1" applyAlignment="1">
      <alignment horizontal="center" vertical="center"/>
    </xf>
    <xf numFmtId="0" fontId="14" fillId="4" borderId="6" xfId="5" applyFill="1" applyBorder="1" applyAlignment="1">
      <alignment vertical="center"/>
    </xf>
    <xf numFmtId="49" fontId="21" fillId="0" borderId="6" xfId="6" applyNumberFormat="1" applyFont="1" applyFill="1" applyBorder="1" applyAlignment="1" applyProtection="1">
      <alignment horizontal="left" vertical="center" wrapText="1"/>
      <protection hidden="1"/>
    </xf>
    <xf numFmtId="0" fontId="18" fillId="0" borderId="6" xfId="5" applyFont="1" applyBorder="1" applyAlignment="1">
      <alignment horizontal="left" vertical="center" wrapText="1"/>
    </xf>
    <xf numFmtId="0" fontId="22" fillId="0" borderId="19" xfId="4" applyFont="1" applyBorder="1" applyAlignment="1">
      <alignment horizontal="center" vertical="center" wrapText="1"/>
    </xf>
    <xf numFmtId="0" fontId="0" fillId="0" borderId="19" xfId="0" applyBorder="1" applyAlignment="1">
      <alignment horizontal="center" vertical="center" wrapText="1"/>
    </xf>
    <xf numFmtId="49" fontId="21" fillId="0" borderId="17" xfId="6" applyNumberFormat="1" applyFont="1" applyFill="1" applyBorder="1" applyAlignment="1" applyProtection="1">
      <alignment horizontal="left" vertical="center" wrapText="1"/>
      <protection hidden="1"/>
    </xf>
    <xf numFmtId="49" fontId="21" fillId="0" borderId="18" xfId="6" applyNumberFormat="1" applyFont="1" applyFill="1" applyBorder="1" applyAlignment="1" applyProtection="1">
      <alignment horizontal="left" vertical="center" wrapText="1"/>
      <protection hidden="1"/>
    </xf>
    <xf numFmtId="0" fontId="32" fillId="0" borderId="0" xfId="0" applyFont="1" applyAlignment="1">
      <alignment horizontal="left" vertical="top"/>
    </xf>
    <xf numFmtId="0" fontId="4" fillId="0" borderId="1" xfId="0" applyFont="1" applyBorder="1" applyAlignment="1">
      <alignment horizontal="left" vertical="top"/>
    </xf>
    <xf numFmtId="4" fontId="4" fillId="0" borderId="1" xfId="0" applyNumberFormat="1" applyFont="1" applyBorder="1" applyAlignment="1">
      <alignment horizontal="right" vertical="top"/>
    </xf>
    <xf numFmtId="0" fontId="10" fillId="0" borderId="0" xfId="0" applyFont="1" applyAlignment="1">
      <alignment horizontal="center" vertical="top" wrapText="1" readingOrder="1"/>
    </xf>
    <xf numFmtId="0" fontId="16" fillId="0" borderId="0" xfId="0" applyFont="1" applyAlignment="1">
      <alignment horizontal="left" vertical="top" wrapText="1" readingOrder="1"/>
    </xf>
    <xf numFmtId="0" fontId="5" fillId="9" borderId="1" xfId="0" applyFont="1" applyFill="1" applyBorder="1" applyAlignment="1">
      <alignment horizontal="left" vertical="top" wrapText="1" readingOrder="1"/>
    </xf>
    <xf numFmtId="0" fontId="5" fillId="9" borderId="1" xfId="0" applyFont="1" applyFill="1" applyBorder="1" applyAlignment="1">
      <alignment horizontal="right" vertical="top"/>
    </xf>
    <xf numFmtId="4" fontId="5" fillId="0" borderId="1" xfId="0" applyNumberFormat="1" applyFont="1" applyBorder="1" applyAlignment="1">
      <alignment horizontal="right" vertical="top"/>
    </xf>
    <xf numFmtId="3" fontId="4" fillId="0" borderId="0" xfId="0" applyNumberFormat="1" applyFont="1" applyAlignment="1">
      <alignment horizontal="right" vertical="top"/>
    </xf>
    <xf numFmtId="0" fontId="37" fillId="0" borderId="0" xfId="0" applyNumberFormat="1" applyFont="1" applyFill="1" applyBorder="1" applyAlignment="1" applyProtection="1">
      <alignment horizontal="center" wrapText="1"/>
    </xf>
    <xf numFmtId="0" fontId="25" fillId="0" borderId="7" xfId="0" applyNumberFormat="1" applyFont="1" applyFill="1" applyBorder="1" applyAlignment="1" applyProtection="1">
      <alignment vertical="top" wrapText="1"/>
    </xf>
    <xf numFmtId="0" fontId="25" fillId="0" borderId="9" xfId="0" applyNumberFormat="1" applyFont="1" applyFill="1" applyBorder="1" applyAlignment="1" applyProtection="1">
      <alignment vertical="top" wrapText="1"/>
    </xf>
    <xf numFmtId="0" fontId="26" fillId="0" borderId="8" xfId="0" applyNumberFormat="1" applyFont="1" applyFill="1" applyBorder="1" applyAlignment="1" applyProtection="1">
      <alignment vertical="top" wrapText="1"/>
    </xf>
    <xf numFmtId="0" fontId="26" fillId="0" borderId="10" xfId="0" applyNumberFormat="1" applyFont="1" applyFill="1" applyBorder="1" applyAlignment="1" applyProtection="1">
      <alignment vertical="top" wrapText="1"/>
    </xf>
    <xf numFmtId="0" fontId="25" fillId="0" borderId="11" xfId="0" applyNumberFormat="1" applyFont="1" applyFill="1" applyBorder="1" applyAlignment="1" applyProtection="1">
      <alignment vertical="top" wrapText="1"/>
    </xf>
    <xf numFmtId="0" fontId="25" fillId="0" borderId="13" xfId="0" applyNumberFormat="1" applyFont="1" applyFill="1" applyBorder="1" applyAlignment="1" applyProtection="1">
      <alignment vertical="top" wrapText="1"/>
    </xf>
    <xf numFmtId="0" fontId="26" fillId="0" borderId="12" xfId="0" applyNumberFormat="1" applyFont="1" applyFill="1" applyBorder="1" applyAlignment="1" applyProtection="1">
      <alignment vertical="top" wrapText="1"/>
    </xf>
    <xf numFmtId="0" fontId="26" fillId="0" borderId="14" xfId="0" applyNumberFormat="1" applyFont="1" applyFill="1" applyBorder="1" applyAlignment="1" applyProtection="1">
      <alignment vertical="top" wrapText="1"/>
    </xf>
    <xf numFmtId="0" fontId="25" fillId="0" borderId="15" xfId="0" applyNumberFormat="1" applyFont="1" applyFill="1" applyBorder="1" applyAlignment="1" applyProtection="1">
      <alignment vertical="top" wrapText="1"/>
    </xf>
    <xf numFmtId="0" fontId="26" fillId="0" borderId="16" xfId="0" applyNumberFormat="1" applyFont="1" applyFill="1" applyBorder="1" applyAlignment="1" applyProtection="1">
      <alignment vertical="top" wrapText="1"/>
    </xf>
    <xf numFmtId="0" fontId="26" fillId="0" borderId="12" xfId="0" applyNumberFormat="1" applyFont="1" applyFill="1" applyBorder="1" applyAlignment="1" applyProtection="1">
      <alignment horizontal="left" vertical="top" wrapText="1"/>
    </xf>
    <xf numFmtId="0" fontId="26" fillId="0" borderId="14" xfId="0" applyNumberFormat="1" applyFont="1" applyFill="1" applyBorder="1" applyAlignment="1" applyProtection="1">
      <alignment horizontal="left" vertical="top" wrapText="1"/>
    </xf>
    <xf numFmtId="0" fontId="26" fillId="0" borderId="10" xfId="0" applyNumberFormat="1" applyFont="1" applyFill="1" applyBorder="1" applyAlignment="1" applyProtection="1">
      <alignment horizontal="left" vertical="top" wrapText="1"/>
    </xf>
  </cellXfs>
  <cellStyles count="15">
    <cellStyle name="Comma 2" xfId="9"/>
    <cellStyle name="Normal 2" xfId="1"/>
    <cellStyle name="Normal 2 2" xfId="10"/>
    <cellStyle name="Normal 2_Copy of Xl0000049" xfId="11"/>
    <cellStyle name="Normal 3" xfId="7"/>
    <cellStyle name="Normal 3 2" xfId="14"/>
    <cellStyle name="Normal 4" xfId="2"/>
    <cellStyle name="Normal 5" xfId="4"/>
    <cellStyle name="Normal 6" xfId="12"/>
    <cellStyle name="Normal_Podaci" xfId="6"/>
    <cellStyle name="Normalno" xfId="0" builtinId="0"/>
    <cellStyle name="Normalno 2" xfId="3"/>
    <cellStyle name="Normalno 2 2" xfId="5"/>
    <cellStyle name="Obično_GFI-POD ver. 1.0.5" xfId="13"/>
    <cellStyle name="Obično_List7" xfId="8"/>
  </cellStyles>
  <dxfs count="10">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nts%20and%20Settings\Ivo\My%20Documents\Downloads\ZRINKA%20-%204%20razina%20mirjana%20of%20Prora&#269;un%202016.%20%20vlastiti%20prihodi%20-%20SKRA&#262;ENO%20-%20ostvarenje%20I-XII%202016.%20(0000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i uredi"/>
      <sheetName val="svi uredi 2. razina"/>
      <sheetName val="Sheet1"/>
      <sheetName val="Sheet2"/>
      <sheetName val="Sheet3"/>
    </sheetNames>
    <sheetDataSet>
      <sheetData sheetId="0" refreshError="1">
        <row r="237">
          <cell r="B237" t="str">
            <v>Primici od povrata depozita i jamčevnih pologa</v>
          </cell>
        </row>
        <row r="238">
          <cell r="B238" t="str">
            <v>Primici od povrata depozita od kreditnih i ostalih institucija- tuzemni</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topLeftCell="A28" zoomScaleNormal="100" zoomScaleSheetLayoutView="100" workbookViewId="0">
      <selection activeCell="K13" sqref="K13"/>
    </sheetView>
  </sheetViews>
  <sheetFormatPr defaultColWidth="11.42578125" defaultRowHeight="12.75" x14ac:dyDescent="0.2"/>
  <cols>
    <col min="1" max="2" width="4.28515625" style="1" customWidth="1" collapsed="1"/>
    <col min="3" max="3" width="5.5703125" style="1" customWidth="1" collapsed="1"/>
    <col min="4" max="4" width="5.28515625" style="2" customWidth="1" collapsed="1"/>
    <col min="5" max="5" width="44.7109375" style="1" customWidth="1" collapsed="1"/>
    <col min="6" max="6" width="15.85546875" style="1" bestFit="1" customWidth="1" collapsed="1"/>
    <col min="7" max="7" width="17.28515625" style="1" customWidth="1" collapsed="1"/>
    <col min="8" max="8" width="16.7109375" style="1" customWidth="1" collapsed="1"/>
    <col min="9" max="9" width="11.42578125" style="1" collapsed="1"/>
    <col min="10" max="10" width="16.28515625" style="1" bestFit="1" customWidth="1" collapsed="1"/>
    <col min="11" max="11" width="21.7109375" style="1" bestFit="1" customWidth="1" collapsed="1"/>
    <col min="12" max="16384" width="11.42578125" style="1" collapsed="1"/>
  </cols>
  <sheetData>
    <row r="2" spans="1:13" ht="15" x14ac:dyDescent="0.25">
      <c r="A2" s="140"/>
      <c r="B2" s="140"/>
      <c r="C2" s="140"/>
      <c r="D2" s="140"/>
      <c r="E2" s="140"/>
      <c r="F2" s="140"/>
      <c r="G2" s="140"/>
      <c r="H2" s="140"/>
      <c r="I2" s="74"/>
      <c r="J2" s="74"/>
    </row>
    <row r="3" spans="1:13" s="74" customFormat="1" ht="15" x14ac:dyDescent="0.25">
      <c r="A3" s="98" t="s">
        <v>328</v>
      </c>
      <c r="B3" s="75"/>
      <c r="C3" s="75"/>
      <c r="D3" s="75"/>
      <c r="E3" s="75"/>
      <c r="F3" s="75"/>
      <c r="G3" s="75"/>
      <c r="H3" s="75"/>
    </row>
    <row r="4" spans="1:13" s="74" customFormat="1" ht="15" x14ac:dyDescent="0.25">
      <c r="A4" s="97" t="s">
        <v>333</v>
      </c>
      <c r="B4" s="75"/>
      <c r="C4" s="75"/>
      <c r="D4" s="75"/>
      <c r="E4" s="75"/>
      <c r="F4" s="75"/>
      <c r="G4" s="75"/>
      <c r="H4" s="75"/>
    </row>
    <row r="5" spans="1:13" s="74" customFormat="1" ht="15" x14ac:dyDescent="0.25">
      <c r="A5" s="97" t="s">
        <v>325</v>
      </c>
      <c r="B5" s="75"/>
      <c r="C5" s="75"/>
      <c r="D5" s="75"/>
      <c r="E5" s="75"/>
      <c r="F5" s="75"/>
      <c r="G5" s="75"/>
      <c r="H5" s="75"/>
    </row>
    <row r="6" spans="1:13" s="74" customFormat="1" ht="15" x14ac:dyDescent="0.25">
      <c r="A6" s="97"/>
      <c r="B6" s="75"/>
      <c r="C6" s="75"/>
      <c r="D6" s="75"/>
      <c r="E6" s="75"/>
      <c r="F6" s="75"/>
      <c r="G6" s="75"/>
      <c r="H6" s="75"/>
    </row>
    <row r="7" spans="1:13" s="90" customFormat="1" ht="15" customHeight="1" x14ac:dyDescent="0.2">
      <c r="A7" s="143" t="s">
        <v>335</v>
      </c>
      <c r="B7" s="143"/>
      <c r="C7" s="143"/>
      <c r="D7" s="143"/>
      <c r="E7" s="143"/>
      <c r="F7" s="143"/>
      <c r="G7" s="143"/>
      <c r="H7" s="143"/>
    </row>
    <row r="8" spans="1:13" s="74" customFormat="1" ht="51.75" customHeight="1" x14ac:dyDescent="0.2">
      <c r="A8" s="143" t="s">
        <v>334</v>
      </c>
      <c r="B8" s="143"/>
      <c r="C8" s="143"/>
      <c r="D8" s="143"/>
      <c r="E8" s="143"/>
      <c r="F8" s="143"/>
      <c r="G8" s="143"/>
      <c r="H8" s="143"/>
      <c r="I8" s="96"/>
      <c r="J8" s="96"/>
      <c r="K8" s="96"/>
      <c r="L8" s="96"/>
      <c r="M8" s="96"/>
    </row>
    <row r="9" spans="1:13" s="74" customFormat="1" ht="15" x14ac:dyDescent="0.25">
      <c r="A9" s="75"/>
      <c r="B9" s="75"/>
      <c r="C9" s="75"/>
      <c r="D9" s="75"/>
      <c r="E9" s="75"/>
      <c r="F9" s="75"/>
      <c r="G9" s="75"/>
      <c r="H9" s="75"/>
    </row>
    <row r="10" spans="1:13" ht="48" customHeight="1" x14ac:dyDescent="0.2">
      <c r="A10" s="139" t="s">
        <v>466</v>
      </c>
      <c r="B10" s="139"/>
      <c r="C10" s="139"/>
      <c r="D10" s="139"/>
      <c r="E10" s="139"/>
      <c r="F10" s="139"/>
      <c r="G10" s="139"/>
      <c r="H10" s="139"/>
      <c r="I10" s="74"/>
      <c r="J10" s="74"/>
    </row>
    <row r="11" spans="1:13" s="31" customFormat="1" ht="26.25" customHeight="1" x14ac:dyDescent="0.2">
      <c r="A11" s="139" t="s">
        <v>13</v>
      </c>
      <c r="B11" s="139"/>
      <c r="C11" s="139"/>
      <c r="D11" s="139"/>
      <c r="E11" s="139"/>
      <c r="F11" s="139"/>
      <c r="G11" s="139"/>
      <c r="H11" s="139"/>
    </row>
    <row r="12" spans="1:13" ht="15.75" customHeight="1" x14ac:dyDescent="0.25">
      <c r="A12" s="30"/>
      <c r="B12" s="8"/>
      <c r="C12" s="8"/>
      <c r="D12" s="8"/>
      <c r="E12" s="8"/>
      <c r="F12" s="74"/>
      <c r="G12" s="74"/>
      <c r="H12" s="74"/>
      <c r="I12" s="74"/>
      <c r="J12" s="74"/>
    </row>
    <row r="13" spans="1:13" ht="27.75" customHeight="1" x14ac:dyDescent="0.25">
      <c r="A13" s="19"/>
      <c r="B13" s="18"/>
      <c r="C13" s="18"/>
      <c r="D13" s="17"/>
      <c r="E13" s="16"/>
      <c r="F13" s="15" t="s">
        <v>272</v>
      </c>
      <c r="G13" s="15" t="s">
        <v>273</v>
      </c>
      <c r="H13" s="14" t="s">
        <v>274</v>
      </c>
      <c r="I13" s="29"/>
      <c r="J13" s="74"/>
    </row>
    <row r="14" spans="1:13" ht="27.75" customHeight="1" x14ac:dyDescent="0.25">
      <c r="A14" s="141" t="s">
        <v>12</v>
      </c>
      <c r="B14" s="138"/>
      <c r="C14" s="138"/>
      <c r="D14" s="138"/>
      <c r="E14" s="142"/>
      <c r="F14" s="13">
        <f>+F15+F16</f>
        <v>3306000</v>
      </c>
      <c r="G14" s="13">
        <f>G15+G16</f>
        <v>2790000</v>
      </c>
      <c r="H14" s="13">
        <f>+H15+H16</f>
        <v>2790000</v>
      </c>
      <c r="I14" s="28"/>
    </row>
    <row r="15" spans="1:13" ht="22.5" customHeight="1" x14ac:dyDescent="0.25">
      <c r="A15" s="121" t="s">
        <v>11</v>
      </c>
      <c r="B15" s="135"/>
      <c r="C15" s="135"/>
      <c r="D15" s="135"/>
      <c r="E15" s="134"/>
      <c r="F15" s="25">
        <v>2506000</v>
      </c>
      <c r="G15" s="25">
        <v>1990000</v>
      </c>
      <c r="H15" s="25">
        <v>1990000</v>
      </c>
    </row>
    <row r="16" spans="1:13" ht="22.5" customHeight="1" x14ac:dyDescent="0.25">
      <c r="A16" s="133" t="s">
        <v>10</v>
      </c>
      <c r="B16" s="134"/>
      <c r="C16" s="134"/>
      <c r="D16" s="134"/>
      <c r="E16" s="134"/>
      <c r="F16" s="25">
        <v>800000</v>
      </c>
      <c r="G16" s="25">
        <v>800000</v>
      </c>
      <c r="H16" s="25">
        <v>800000</v>
      </c>
    </row>
    <row r="17" spans="1:11" ht="22.5" customHeight="1" x14ac:dyDescent="0.25">
      <c r="A17" s="27" t="s">
        <v>9</v>
      </c>
      <c r="B17" s="26"/>
      <c r="C17" s="26"/>
      <c r="D17" s="26"/>
      <c r="E17" s="26"/>
      <c r="F17" s="13">
        <f>+F18+F19</f>
        <v>3306000</v>
      </c>
      <c r="G17" s="13">
        <f>+G18+G19</f>
        <v>2790000</v>
      </c>
      <c r="H17" s="13">
        <f>+H18+H19</f>
        <v>2790000</v>
      </c>
    </row>
    <row r="18" spans="1:11" ht="22.5" customHeight="1" x14ac:dyDescent="0.25">
      <c r="A18" s="114" t="s">
        <v>8</v>
      </c>
      <c r="B18" s="135"/>
      <c r="C18" s="135"/>
      <c r="D18" s="135"/>
      <c r="E18" s="136"/>
      <c r="F18" s="25">
        <v>2606000</v>
      </c>
      <c r="G18" s="25">
        <v>2606000</v>
      </c>
      <c r="H18" s="24">
        <v>2606000</v>
      </c>
      <c r="I18" s="3"/>
      <c r="J18" s="3"/>
    </row>
    <row r="19" spans="1:11" ht="22.5" customHeight="1" x14ac:dyDescent="0.25">
      <c r="A19" s="137" t="s">
        <v>7</v>
      </c>
      <c r="B19" s="134"/>
      <c r="C19" s="134"/>
      <c r="D19" s="134"/>
      <c r="E19" s="134"/>
      <c r="F19" s="10">
        <v>700000</v>
      </c>
      <c r="G19" s="10">
        <v>184000</v>
      </c>
      <c r="H19" s="24">
        <v>184000</v>
      </c>
      <c r="I19" s="3"/>
      <c r="J19" s="3"/>
    </row>
    <row r="20" spans="1:11" ht="22.5" customHeight="1" x14ac:dyDescent="0.25">
      <c r="A20" s="118" t="s">
        <v>6</v>
      </c>
      <c r="B20" s="138"/>
      <c r="C20" s="138"/>
      <c r="D20" s="138"/>
      <c r="E20" s="138"/>
      <c r="F20" s="20">
        <f>+F14-F17</f>
        <v>0</v>
      </c>
      <c r="G20" s="20">
        <f>+G14-G17</f>
        <v>0</v>
      </c>
      <c r="H20" s="20">
        <f>+H14-H17</f>
        <v>0</v>
      </c>
      <c r="J20" s="3"/>
    </row>
    <row r="21" spans="1:11" ht="25.5" customHeight="1" x14ac:dyDescent="0.2">
      <c r="A21" s="139"/>
      <c r="B21" s="131"/>
      <c r="C21" s="131"/>
      <c r="D21" s="131"/>
      <c r="E21" s="131"/>
      <c r="F21" s="132"/>
      <c r="G21" s="132"/>
      <c r="H21" s="132"/>
    </row>
    <row r="22" spans="1:11" ht="27.75" customHeight="1" x14ac:dyDescent="0.25">
      <c r="A22" s="19"/>
      <c r="B22" s="18"/>
      <c r="C22" s="18"/>
      <c r="D22" s="17"/>
      <c r="E22" s="16"/>
      <c r="F22" s="15" t="s">
        <v>268</v>
      </c>
      <c r="G22" s="15" t="s">
        <v>269</v>
      </c>
      <c r="H22" s="14" t="s">
        <v>270</v>
      </c>
      <c r="J22" s="3"/>
    </row>
    <row r="23" spans="1:11" ht="30.75" customHeight="1" x14ac:dyDescent="0.25">
      <c r="A23" s="124" t="s">
        <v>5</v>
      </c>
      <c r="B23" s="125"/>
      <c r="C23" s="125"/>
      <c r="D23" s="125"/>
      <c r="E23" s="126"/>
      <c r="F23" s="23">
        <v>0</v>
      </c>
      <c r="G23" s="23">
        <v>0</v>
      </c>
      <c r="H23" s="22">
        <v>0</v>
      </c>
      <c r="J23" s="3"/>
    </row>
    <row r="24" spans="1:11" ht="34.5" customHeight="1" x14ac:dyDescent="0.25">
      <c r="A24" s="127" t="s">
        <v>4</v>
      </c>
      <c r="B24" s="128"/>
      <c r="C24" s="128"/>
      <c r="D24" s="128"/>
      <c r="E24" s="129"/>
      <c r="F24" s="21">
        <v>0</v>
      </c>
      <c r="G24" s="21">
        <v>0</v>
      </c>
      <c r="H24" s="20">
        <v>0</v>
      </c>
      <c r="J24" s="3"/>
    </row>
    <row r="25" spans="1:11" s="7" customFormat="1" ht="25.5" customHeight="1" x14ac:dyDescent="0.25">
      <c r="A25" s="130"/>
      <c r="B25" s="131"/>
      <c r="C25" s="131"/>
      <c r="D25" s="131"/>
      <c r="E25" s="131"/>
      <c r="F25" s="132"/>
      <c r="G25" s="132"/>
      <c r="H25" s="132"/>
      <c r="J25" s="11"/>
    </row>
    <row r="26" spans="1:11" s="7" customFormat="1" ht="27.75" customHeight="1" x14ac:dyDescent="0.25">
      <c r="A26" s="19"/>
      <c r="B26" s="18"/>
      <c r="C26" s="18"/>
      <c r="D26" s="17"/>
      <c r="E26" s="16"/>
      <c r="F26" s="15" t="s">
        <v>268</v>
      </c>
      <c r="G26" s="15" t="s">
        <v>269</v>
      </c>
      <c r="H26" s="14" t="s">
        <v>270</v>
      </c>
      <c r="J26" s="11"/>
      <c r="K26" s="11"/>
    </row>
    <row r="27" spans="1:11" s="7" customFormat="1" ht="22.5" customHeight="1" x14ac:dyDescent="0.25">
      <c r="A27" s="121" t="s">
        <v>3</v>
      </c>
      <c r="B27" s="122"/>
      <c r="C27" s="122"/>
      <c r="D27" s="122"/>
      <c r="E27" s="123"/>
      <c r="F27" s="10">
        <v>0</v>
      </c>
      <c r="G27" s="10">
        <v>0</v>
      </c>
      <c r="H27" s="10">
        <v>0</v>
      </c>
      <c r="J27" s="11"/>
    </row>
    <row r="28" spans="1:11" s="7" customFormat="1" ht="33.75" customHeight="1" x14ac:dyDescent="0.25">
      <c r="A28" s="121" t="s">
        <v>2</v>
      </c>
      <c r="B28" s="122"/>
      <c r="C28" s="122"/>
      <c r="D28" s="122"/>
      <c r="E28" s="123"/>
      <c r="F28" s="10">
        <v>0</v>
      </c>
      <c r="G28" s="10">
        <v>0</v>
      </c>
      <c r="H28" s="10">
        <v>0</v>
      </c>
    </row>
    <row r="29" spans="1:11" s="7" customFormat="1" ht="22.5" customHeight="1" x14ac:dyDescent="0.25">
      <c r="A29" s="118" t="s">
        <v>1</v>
      </c>
      <c r="B29" s="119"/>
      <c r="C29" s="119"/>
      <c r="D29" s="119"/>
      <c r="E29" s="120"/>
      <c r="F29" s="13">
        <f>F27-F28</f>
        <v>0</v>
      </c>
      <c r="G29" s="13">
        <f>G27-G28</f>
        <v>0</v>
      </c>
      <c r="H29" s="13">
        <f>H27-H28</f>
        <v>0</v>
      </c>
      <c r="J29" s="12"/>
      <c r="K29" s="11"/>
    </row>
    <row r="30" spans="1:11" s="7" customFormat="1" ht="25.5" customHeight="1" x14ac:dyDescent="0.25">
      <c r="A30" s="117"/>
      <c r="B30" s="117"/>
      <c r="C30" s="117"/>
      <c r="D30" s="117"/>
      <c r="E30" s="117"/>
      <c r="F30" s="117"/>
      <c r="G30" s="117"/>
      <c r="H30" s="117"/>
    </row>
    <row r="31" spans="1:11" s="7" customFormat="1" ht="22.5" customHeight="1" x14ac:dyDescent="0.25">
      <c r="A31" s="114" t="s">
        <v>0</v>
      </c>
      <c r="B31" s="115"/>
      <c r="C31" s="115"/>
      <c r="D31" s="115"/>
      <c r="E31" s="116"/>
      <c r="F31" s="10">
        <v>0</v>
      </c>
      <c r="G31" s="10">
        <v>0</v>
      </c>
      <c r="H31" s="10">
        <v>0</v>
      </c>
    </row>
    <row r="32" spans="1:11" s="7" customFormat="1" ht="18" customHeight="1" x14ac:dyDescent="0.25">
      <c r="A32" s="9"/>
      <c r="B32" s="8"/>
      <c r="C32" s="8"/>
      <c r="D32" s="8"/>
      <c r="E32" s="8"/>
    </row>
    <row r="33" spans="1:8" ht="42" customHeight="1" x14ac:dyDescent="0.25">
      <c r="A33" s="113"/>
      <c r="B33" s="113"/>
      <c r="C33" s="113"/>
      <c r="D33" s="113"/>
      <c r="E33" s="113"/>
      <c r="F33" s="113"/>
      <c r="G33" s="113"/>
      <c r="H33" s="113"/>
    </row>
    <row r="34" spans="1:8" x14ac:dyDescent="0.2">
      <c r="E34" s="6"/>
    </row>
    <row r="38" spans="1:8" x14ac:dyDescent="0.2">
      <c r="F38" s="3"/>
      <c r="G38" s="3"/>
      <c r="H38" s="3"/>
    </row>
    <row r="39" spans="1:8" x14ac:dyDescent="0.2">
      <c r="F39" s="3"/>
      <c r="G39" s="3"/>
      <c r="H39" s="3"/>
    </row>
    <row r="40" spans="1:8" x14ac:dyDescent="0.2">
      <c r="E40" s="4"/>
      <c r="F40" s="5"/>
      <c r="G40" s="5"/>
      <c r="H40" s="5"/>
    </row>
    <row r="41" spans="1:8" x14ac:dyDescent="0.2">
      <c r="E41" s="4"/>
      <c r="F41" s="3"/>
      <c r="G41" s="3"/>
      <c r="H41" s="3"/>
    </row>
    <row r="42" spans="1:8" x14ac:dyDescent="0.2">
      <c r="E42" s="4"/>
      <c r="F42" s="3"/>
      <c r="G42" s="3"/>
      <c r="H42" s="3"/>
    </row>
    <row r="43" spans="1:8" x14ac:dyDescent="0.2">
      <c r="E43" s="4"/>
      <c r="F43" s="3"/>
      <c r="G43" s="3"/>
      <c r="H43" s="3"/>
    </row>
    <row r="44" spans="1:8" x14ac:dyDescent="0.2">
      <c r="E44" s="4"/>
      <c r="F44" s="3"/>
      <c r="G44" s="3"/>
      <c r="H44" s="3"/>
    </row>
    <row r="45" spans="1:8" x14ac:dyDescent="0.2">
      <c r="E45" s="4"/>
    </row>
    <row r="50" spans="6:6" x14ac:dyDescent="0.2">
      <c r="F50" s="3"/>
    </row>
    <row r="51" spans="6:6" x14ac:dyDescent="0.2">
      <c r="F51" s="3"/>
    </row>
    <row r="52" spans="6:6" x14ac:dyDescent="0.2">
      <c r="F52" s="3"/>
    </row>
  </sheetData>
  <mergeCells count="21">
    <mergeCell ref="A2:H2"/>
    <mergeCell ref="A10:H10"/>
    <mergeCell ref="A11:H11"/>
    <mergeCell ref="A14:E14"/>
    <mergeCell ref="A15:E15"/>
    <mergeCell ref="A8:H8"/>
    <mergeCell ref="A7:H7"/>
    <mergeCell ref="A27:E27"/>
    <mergeCell ref="A23:E23"/>
    <mergeCell ref="A24:E24"/>
    <mergeCell ref="A25:H25"/>
    <mergeCell ref="A16:E16"/>
    <mergeCell ref="A18:E18"/>
    <mergeCell ref="A19:E19"/>
    <mergeCell ref="A20:E20"/>
    <mergeCell ref="A21:H21"/>
    <mergeCell ref="A33:H33"/>
    <mergeCell ref="A31:E31"/>
    <mergeCell ref="A30:H30"/>
    <mergeCell ref="A29:E29"/>
    <mergeCell ref="A28:E28"/>
  </mergeCells>
  <printOptions horizontalCentered="1"/>
  <pageMargins left="0.19685039370078741" right="0.19685039370078741" top="0.62992125984251968" bottom="0.43307086614173229" header="0.31496062992125984" footer="0.31496062992125984"/>
  <pageSetup paperSize="9" scale="89" fitToHeight="0" orientation="portrait" r:id="rId1"/>
  <headerFooter alignWithMargins="0"/>
  <ignoredErrors>
    <ignoredError sqref="G1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6"/>
  <sheetViews>
    <sheetView view="pageBreakPreview" topLeftCell="A130" zoomScaleNormal="100" zoomScaleSheetLayoutView="100" workbookViewId="0">
      <selection activeCell="L143" sqref="L143"/>
    </sheetView>
  </sheetViews>
  <sheetFormatPr defaultRowHeight="12.75" x14ac:dyDescent="0.2"/>
  <cols>
    <col min="1" max="1" width="3.140625" style="32" customWidth="1" collapsed="1"/>
    <col min="2" max="2" width="8.140625" style="36" customWidth="1" collapsed="1"/>
    <col min="3" max="3" width="54.28515625" style="36" customWidth="1" collapsed="1"/>
    <col min="4" max="4" width="8.85546875" style="36" customWidth="1" collapsed="1"/>
    <col min="5" max="6" width="17.28515625" style="36" customWidth="1" collapsed="1"/>
    <col min="7" max="7" width="17.5703125" style="36" customWidth="1" collapsed="1"/>
    <col min="8" max="8" width="11.7109375" style="36" bestFit="1" customWidth="1" collapsed="1"/>
    <col min="9" max="16384" width="9.140625" style="36" collapsed="1"/>
  </cols>
  <sheetData>
    <row r="1" spans="1:7" x14ac:dyDescent="0.2">
      <c r="B1" s="33"/>
      <c r="C1" s="34"/>
      <c r="D1" s="34"/>
      <c r="E1" s="35"/>
      <c r="F1" s="35"/>
      <c r="G1" s="35"/>
    </row>
    <row r="2" spans="1:7" x14ac:dyDescent="0.2">
      <c r="B2" s="37" t="s">
        <v>329</v>
      </c>
      <c r="C2" s="34" t="s">
        <v>330</v>
      </c>
      <c r="D2" s="34"/>
      <c r="E2" s="38"/>
      <c r="F2" s="38"/>
      <c r="G2" s="38"/>
    </row>
    <row r="3" spans="1:7" x14ac:dyDescent="0.2">
      <c r="B3" s="34"/>
      <c r="C3" s="34"/>
      <c r="D3" s="34"/>
      <c r="E3" s="38"/>
      <c r="F3" s="38"/>
      <c r="G3" s="38"/>
    </row>
    <row r="4" spans="1:7" ht="15.75" x14ac:dyDescent="0.25">
      <c r="B4" s="144" t="s">
        <v>275</v>
      </c>
      <c r="C4" s="144"/>
      <c r="D4" s="144"/>
      <c r="E4" s="144"/>
      <c r="F4" s="144"/>
      <c r="G4" s="145"/>
    </row>
    <row r="5" spans="1:7" ht="15.75" x14ac:dyDescent="0.25">
      <c r="B5" s="144"/>
      <c r="C5" s="144"/>
      <c r="D5" s="144"/>
      <c r="E5" s="144"/>
      <c r="F5" s="144"/>
      <c r="G5" s="145"/>
    </row>
    <row r="6" spans="1:7" ht="20.45" customHeight="1" x14ac:dyDescent="0.2">
      <c r="B6" s="146" t="s">
        <v>276</v>
      </c>
      <c r="C6" s="147"/>
      <c r="D6" s="147"/>
      <c r="E6" s="147"/>
      <c r="F6" s="147"/>
      <c r="G6" s="147"/>
    </row>
    <row r="7" spans="1:7" ht="38.25" x14ac:dyDescent="0.2">
      <c r="B7" s="39" t="s">
        <v>14</v>
      </c>
      <c r="C7" s="39" t="s">
        <v>15</v>
      </c>
      <c r="D7" s="69" t="s">
        <v>261</v>
      </c>
      <c r="E7" s="39" t="s">
        <v>16</v>
      </c>
      <c r="F7" s="39" t="s">
        <v>260</v>
      </c>
      <c r="G7" s="39" t="s">
        <v>267</v>
      </c>
    </row>
    <row r="8" spans="1:7" ht="24" customHeight="1" x14ac:dyDescent="0.2">
      <c r="B8" s="40">
        <v>6</v>
      </c>
      <c r="C8" s="41" t="s">
        <v>17</v>
      </c>
      <c r="D8" s="41"/>
      <c r="E8" s="42">
        <f>E9+E33+E62+E72+E82+E79</f>
        <v>846000</v>
      </c>
      <c r="F8" s="42">
        <f>F9+F33+F62+F72+F82+F79</f>
        <v>846000</v>
      </c>
      <c r="G8" s="42">
        <f>G9+G33+G62+G72+G82+G79</f>
        <v>846000</v>
      </c>
    </row>
    <row r="9" spans="1:7" ht="24" customHeight="1" x14ac:dyDescent="0.2">
      <c r="A9" s="43" t="s">
        <v>18</v>
      </c>
      <c r="B9" s="40">
        <v>63</v>
      </c>
      <c r="C9" s="41" t="s">
        <v>19</v>
      </c>
      <c r="D9" s="41"/>
      <c r="E9" s="42">
        <f>E10+E13+E18+E21+E24+E27+E30</f>
        <v>32000</v>
      </c>
      <c r="F9" s="42">
        <f>F10+F13+F18+F21+F24+F27+F30</f>
        <v>32000</v>
      </c>
      <c r="G9" s="42">
        <f>G10+G13+G18+G21+G24+G27+G30</f>
        <v>32000</v>
      </c>
    </row>
    <row r="10" spans="1:7" ht="24" customHeight="1" x14ac:dyDescent="0.2">
      <c r="B10" s="44">
        <v>631</v>
      </c>
      <c r="C10" s="45" t="s">
        <v>20</v>
      </c>
      <c r="D10" s="45"/>
      <c r="E10" s="42">
        <f>E11+E12</f>
        <v>0</v>
      </c>
      <c r="F10" s="42">
        <f>F11+F12</f>
        <v>0</v>
      </c>
      <c r="G10" s="42">
        <f>G11+G12</f>
        <v>0</v>
      </c>
    </row>
    <row r="11" spans="1:7" ht="24" customHeight="1" x14ac:dyDescent="0.2">
      <c r="B11" s="44">
        <v>6311</v>
      </c>
      <c r="C11" s="45" t="s">
        <v>21</v>
      </c>
      <c r="D11" s="45"/>
      <c r="E11" s="46"/>
      <c r="F11" s="46"/>
      <c r="G11" s="46"/>
    </row>
    <row r="12" spans="1:7" ht="24" customHeight="1" x14ac:dyDescent="0.2">
      <c r="B12" s="44">
        <v>6312</v>
      </c>
      <c r="C12" s="45" t="s">
        <v>22</v>
      </c>
      <c r="D12" s="45"/>
      <c r="E12" s="46"/>
      <c r="F12" s="46"/>
      <c r="G12" s="46"/>
    </row>
    <row r="13" spans="1:7" ht="24" customHeight="1" x14ac:dyDescent="0.2">
      <c r="B13" s="44">
        <v>632</v>
      </c>
      <c r="C13" s="45" t="s">
        <v>23</v>
      </c>
      <c r="D13" s="45"/>
      <c r="E13" s="42">
        <f>SUM(E14:E17)</f>
        <v>0</v>
      </c>
      <c r="F13" s="42">
        <f>SUM(F14:F17)</f>
        <v>0</v>
      </c>
      <c r="G13" s="42">
        <f>SUM(G14:G17)</f>
        <v>0</v>
      </c>
    </row>
    <row r="14" spans="1:7" ht="24" customHeight="1" x14ac:dyDescent="0.2">
      <c r="B14" s="44">
        <v>6321</v>
      </c>
      <c r="C14" s="45" t="s">
        <v>24</v>
      </c>
      <c r="D14" s="45"/>
      <c r="E14" s="46"/>
      <c r="F14" s="46"/>
      <c r="G14" s="46"/>
    </row>
    <row r="15" spans="1:7" ht="24" customHeight="1" x14ac:dyDescent="0.2">
      <c r="B15" s="44">
        <v>6322</v>
      </c>
      <c r="C15" s="45" t="s">
        <v>25</v>
      </c>
      <c r="D15" s="45"/>
      <c r="E15" s="46"/>
      <c r="F15" s="46"/>
      <c r="G15" s="46"/>
    </row>
    <row r="16" spans="1:7" ht="24" customHeight="1" x14ac:dyDescent="0.2">
      <c r="B16" s="44">
        <v>6323</v>
      </c>
      <c r="C16" s="45" t="s">
        <v>26</v>
      </c>
      <c r="D16" s="45" t="s">
        <v>252</v>
      </c>
      <c r="E16" s="46"/>
      <c r="F16" s="46"/>
      <c r="G16" s="46"/>
    </row>
    <row r="17" spans="2:7" ht="24" customHeight="1" x14ac:dyDescent="0.2">
      <c r="B17" s="44">
        <v>6324</v>
      </c>
      <c r="C17" s="45" t="s">
        <v>27</v>
      </c>
      <c r="D17" s="45" t="s">
        <v>252</v>
      </c>
      <c r="E17" s="46"/>
      <c r="F17" s="46"/>
      <c r="G17" s="46"/>
    </row>
    <row r="18" spans="2:7" ht="24" customHeight="1" x14ac:dyDescent="0.2">
      <c r="B18" s="44">
        <v>633</v>
      </c>
      <c r="C18" s="45" t="s">
        <v>28</v>
      </c>
      <c r="D18" s="45"/>
      <c r="E18" s="42">
        <f>SUM(E19:E20)</f>
        <v>32000</v>
      </c>
      <c r="F18" s="42">
        <f>SUM(F19:F20)</f>
        <v>32000</v>
      </c>
      <c r="G18" s="42">
        <f>SUM(G19:G20)</f>
        <v>32000</v>
      </c>
    </row>
    <row r="19" spans="2:7" ht="24" customHeight="1" x14ac:dyDescent="0.2">
      <c r="B19" s="44">
        <v>6331</v>
      </c>
      <c r="C19" s="45" t="s">
        <v>29</v>
      </c>
      <c r="D19" s="45" t="s">
        <v>253</v>
      </c>
      <c r="E19" s="46">
        <v>32000</v>
      </c>
      <c r="F19" s="46">
        <v>32000</v>
      </c>
      <c r="G19" s="46">
        <v>32000</v>
      </c>
    </row>
    <row r="20" spans="2:7" ht="24" customHeight="1" x14ac:dyDescent="0.2">
      <c r="B20" s="44">
        <v>6332</v>
      </c>
      <c r="C20" s="45" t="s">
        <v>30</v>
      </c>
      <c r="D20" s="45" t="s">
        <v>253</v>
      </c>
      <c r="E20" s="46"/>
      <c r="F20" s="46"/>
      <c r="G20" s="46"/>
    </row>
    <row r="21" spans="2:7" ht="24" customHeight="1" x14ac:dyDescent="0.2">
      <c r="B21" s="44">
        <v>634</v>
      </c>
      <c r="C21" s="45" t="s">
        <v>31</v>
      </c>
      <c r="D21" s="45"/>
      <c r="E21" s="42">
        <f>SUM(E22:E23)</f>
        <v>0</v>
      </c>
      <c r="F21" s="42">
        <f>SUM(F22:F23)</f>
        <v>0</v>
      </c>
      <c r="G21" s="42">
        <f>SUM(G22:G23)</f>
        <v>0</v>
      </c>
    </row>
    <row r="22" spans="2:7" ht="24" customHeight="1" x14ac:dyDescent="0.2">
      <c r="B22" s="44">
        <v>6341</v>
      </c>
      <c r="C22" s="45" t="s">
        <v>32</v>
      </c>
      <c r="D22" s="45" t="s">
        <v>253</v>
      </c>
      <c r="E22" s="46"/>
      <c r="F22" s="46"/>
      <c r="G22" s="46"/>
    </row>
    <row r="23" spans="2:7" ht="24" customHeight="1" x14ac:dyDescent="0.2">
      <c r="B23" s="44">
        <v>6342</v>
      </c>
      <c r="C23" s="45" t="s">
        <v>33</v>
      </c>
      <c r="D23" s="45" t="s">
        <v>253</v>
      </c>
      <c r="E23" s="46"/>
      <c r="F23" s="46"/>
      <c r="G23" s="46"/>
    </row>
    <row r="24" spans="2:7" ht="24" customHeight="1" x14ac:dyDescent="0.2">
      <c r="B24" s="44">
        <v>635</v>
      </c>
      <c r="C24" s="45" t="s">
        <v>34</v>
      </c>
      <c r="D24" s="45"/>
      <c r="E24" s="42">
        <f>SUM(E25:E26)</f>
        <v>0</v>
      </c>
      <c r="F24" s="42">
        <f>SUM(F25:F26)</f>
        <v>0</v>
      </c>
      <c r="G24" s="42">
        <f>SUM(G25:G26)</f>
        <v>0</v>
      </c>
    </row>
    <row r="25" spans="2:7" ht="24" customHeight="1" x14ac:dyDescent="0.2">
      <c r="B25" s="44">
        <v>6351</v>
      </c>
      <c r="C25" s="45" t="s">
        <v>35</v>
      </c>
      <c r="D25" s="45" t="s">
        <v>253</v>
      </c>
      <c r="E25" s="46"/>
      <c r="F25" s="46"/>
      <c r="G25" s="46"/>
    </row>
    <row r="26" spans="2:7" ht="24" customHeight="1" x14ac:dyDescent="0.2">
      <c r="B26" s="44">
        <v>6352</v>
      </c>
      <c r="C26" s="45" t="s">
        <v>36</v>
      </c>
      <c r="D26" s="45" t="s">
        <v>253</v>
      </c>
      <c r="E26" s="46"/>
      <c r="F26" s="46"/>
      <c r="G26" s="46"/>
    </row>
    <row r="27" spans="2:7" ht="24" customHeight="1" x14ac:dyDescent="0.2">
      <c r="B27" s="40" t="s">
        <v>37</v>
      </c>
      <c r="C27" s="47" t="s">
        <v>38</v>
      </c>
      <c r="D27" s="47"/>
      <c r="E27" s="42">
        <f>SUM(E28:E29)</f>
        <v>0</v>
      </c>
      <c r="F27" s="42">
        <f>SUM(F28:F29)</f>
        <v>0</v>
      </c>
      <c r="G27" s="42">
        <f>SUM(G28:G29)</f>
        <v>0</v>
      </c>
    </row>
    <row r="28" spans="2:7" ht="24" customHeight="1" x14ac:dyDescent="0.2">
      <c r="B28" s="44" t="s">
        <v>39</v>
      </c>
      <c r="C28" s="45" t="s">
        <v>40</v>
      </c>
      <c r="D28" s="45" t="s">
        <v>253</v>
      </c>
      <c r="E28" s="46"/>
      <c r="F28" s="46"/>
      <c r="G28" s="46"/>
    </row>
    <row r="29" spans="2:7" ht="24" customHeight="1" x14ac:dyDescent="0.2">
      <c r="B29" s="44" t="s">
        <v>41</v>
      </c>
      <c r="C29" s="45" t="s">
        <v>42</v>
      </c>
      <c r="D29" s="45" t="s">
        <v>253</v>
      </c>
      <c r="E29" s="46"/>
      <c r="F29" s="46"/>
      <c r="G29" s="46"/>
    </row>
    <row r="30" spans="2:7" ht="24" customHeight="1" x14ac:dyDescent="0.2">
      <c r="B30" s="44" t="s">
        <v>43</v>
      </c>
      <c r="C30" s="45" t="s">
        <v>44</v>
      </c>
      <c r="D30" s="45"/>
      <c r="E30" s="42">
        <f>SUM(E31:E32)</f>
        <v>0</v>
      </c>
      <c r="F30" s="42">
        <f>SUM(F31:F32)</f>
        <v>0</v>
      </c>
      <c r="G30" s="42">
        <f>SUM(G31:G32)</f>
        <v>0</v>
      </c>
    </row>
    <row r="31" spans="2:7" ht="24" customHeight="1" x14ac:dyDescent="0.2">
      <c r="B31" s="44" t="s">
        <v>45</v>
      </c>
      <c r="C31" s="45" t="s">
        <v>46</v>
      </c>
      <c r="D31" s="45" t="s">
        <v>254</v>
      </c>
      <c r="E31" s="46"/>
      <c r="F31" s="46"/>
      <c r="G31" s="46"/>
    </row>
    <row r="32" spans="2:7" ht="24" customHeight="1" x14ac:dyDescent="0.2">
      <c r="B32" s="44" t="s">
        <v>47</v>
      </c>
      <c r="C32" s="45" t="s">
        <v>48</v>
      </c>
      <c r="D32" s="45" t="s">
        <v>254</v>
      </c>
      <c r="E32" s="46"/>
      <c r="F32" s="46"/>
      <c r="G32" s="46"/>
    </row>
    <row r="33" spans="1:7" ht="24" customHeight="1" x14ac:dyDescent="0.2">
      <c r="A33" s="43" t="s">
        <v>49</v>
      </c>
      <c r="B33" s="40">
        <v>64</v>
      </c>
      <c r="C33" s="41" t="s">
        <v>50</v>
      </c>
      <c r="D33" s="41"/>
      <c r="E33" s="42">
        <f>E34+E42+E47+E55</f>
        <v>0</v>
      </c>
      <c r="F33" s="42">
        <f>F34+F42+F47+F55</f>
        <v>0</v>
      </c>
      <c r="G33" s="42">
        <f>G34+G42+G47+G55</f>
        <v>0</v>
      </c>
    </row>
    <row r="34" spans="1:7" ht="24" customHeight="1" x14ac:dyDescent="0.2">
      <c r="B34" s="44">
        <v>641</v>
      </c>
      <c r="C34" s="45" t="s">
        <v>51</v>
      </c>
      <c r="D34" s="45"/>
      <c r="E34" s="42">
        <f>SUM(E35:E41)</f>
        <v>0</v>
      </c>
      <c r="F34" s="42">
        <f>SUM(F35:F41)</f>
        <v>0</v>
      </c>
      <c r="G34" s="42">
        <f>SUM(G35:G41)</f>
        <v>0</v>
      </c>
    </row>
    <row r="35" spans="1:7" ht="24" customHeight="1" x14ac:dyDescent="0.2">
      <c r="B35" s="44">
        <v>6412</v>
      </c>
      <c r="C35" s="45" t="s">
        <v>52</v>
      </c>
      <c r="D35" s="45"/>
      <c r="E35" s="46"/>
      <c r="F35" s="46"/>
      <c r="G35" s="46"/>
    </row>
    <row r="36" spans="1:7" ht="24" customHeight="1" x14ac:dyDescent="0.2">
      <c r="B36" s="44">
        <v>6413</v>
      </c>
      <c r="C36" s="45" t="s">
        <v>53</v>
      </c>
      <c r="D36" s="45" t="s">
        <v>212</v>
      </c>
      <c r="E36" s="46"/>
      <c r="F36" s="46"/>
      <c r="G36" s="46"/>
    </row>
    <row r="37" spans="1:7" ht="24" customHeight="1" x14ac:dyDescent="0.2">
      <c r="B37" s="44">
        <v>6414</v>
      </c>
      <c r="C37" s="45" t="s">
        <v>54</v>
      </c>
      <c r="D37" s="45" t="s">
        <v>212</v>
      </c>
      <c r="E37" s="46"/>
      <c r="F37" s="46"/>
      <c r="G37" s="46"/>
    </row>
    <row r="38" spans="1:7" ht="24" customHeight="1" x14ac:dyDescent="0.2">
      <c r="B38" s="44">
        <v>6415</v>
      </c>
      <c r="C38" s="45" t="s">
        <v>55</v>
      </c>
      <c r="D38" s="45" t="s">
        <v>212</v>
      </c>
      <c r="E38" s="46"/>
      <c r="F38" s="46"/>
      <c r="G38" s="46"/>
    </row>
    <row r="39" spans="1:7" ht="24" customHeight="1" x14ac:dyDescent="0.2">
      <c r="B39" s="44">
        <v>6416</v>
      </c>
      <c r="C39" s="45" t="s">
        <v>56</v>
      </c>
      <c r="D39" s="45" t="s">
        <v>212</v>
      </c>
      <c r="E39" s="46"/>
      <c r="F39" s="46"/>
      <c r="G39" s="46"/>
    </row>
    <row r="40" spans="1:7" ht="24" customHeight="1" x14ac:dyDescent="0.2">
      <c r="B40" s="44">
        <v>6417</v>
      </c>
      <c r="C40" s="45" t="s">
        <v>57</v>
      </c>
      <c r="D40" s="45" t="s">
        <v>212</v>
      </c>
      <c r="E40" s="46"/>
      <c r="F40" s="46"/>
      <c r="G40" s="46"/>
    </row>
    <row r="41" spans="1:7" ht="24" customHeight="1" x14ac:dyDescent="0.2">
      <c r="B41" s="44">
        <v>6419</v>
      </c>
      <c r="C41" s="45" t="s">
        <v>58</v>
      </c>
      <c r="D41" s="45"/>
      <c r="E41" s="46"/>
      <c r="F41" s="46"/>
      <c r="G41" s="46"/>
    </row>
    <row r="42" spans="1:7" ht="24" customHeight="1" x14ac:dyDescent="0.2">
      <c r="B42" s="44">
        <v>642</v>
      </c>
      <c r="C42" s="45" t="s">
        <v>59</v>
      </c>
      <c r="D42" s="45"/>
      <c r="E42" s="42">
        <f>SUM(E43:E46)</f>
        <v>0</v>
      </c>
      <c r="F42" s="42">
        <f>SUM(F43:F46)</f>
        <v>0</v>
      </c>
      <c r="G42" s="42">
        <f>SUM(G43:G46)</f>
        <v>0</v>
      </c>
    </row>
    <row r="43" spans="1:7" ht="24" customHeight="1" x14ac:dyDescent="0.2">
      <c r="B43" s="44">
        <v>6422</v>
      </c>
      <c r="C43" s="45" t="s">
        <v>60</v>
      </c>
      <c r="D43" s="45" t="s">
        <v>212</v>
      </c>
      <c r="E43" s="46"/>
      <c r="F43" s="46"/>
      <c r="G43" s="46"/>
    </row>
    <row r="44" spans="1:7" ht="24" customHeight="1" x14ac:dyDescent="0.2">
      <c r="B44" s="44">
        <v>6423</v>
      </c>
      <c r="C44" s="45" t="s">
        <v>61</v>
      </c>
      <c r="D44" s="45" t="s">
        <v>262</v>
      </c>
      <c r="E44" s="46"/>
      <c r="F44" s="46"/>
      <c r="G44" s="46"/>
    </row>
    <row r="45" spans="1:7" ht="24" customHeight="1" x14ac:dyDescent="0.2">
      <c r="B45" s="44" t="s">
        <v>62</v>
      </c>
      <c r="C45" s="45" t="s">
        <v>63</v>
      </c>
      <c r="D45" s="45"/>
      <c r="E45" s="46"/>
      <c r="F45" s="46"/>
      <c r="G45" s="46"/>
    </row>
    <row r="46" spans="1:7" ht="24" customHeight="1" x14ac:dyDescent="0.2">
      <c r="B46" s="44">
        <v>6429</v>
      </c>
      <c r="C46" s="45" t="s">
        <v>64</v>
      </c>
      <c r="D46" s="45" t="s">
        <v>262</v>
      </c>
      <c r="E46" s="46"/>
      <c r="F46" s="46"/>
      <c r="G46" s="46"/>
    </row>
    <row r="47" spans="1:7" ht="24" customHeight="1" x14ac:dyDescent="0.2">
      <c r="B47" s="44">
        <v>643</v>
      </c>
      <c r="C47" s="45" t="s">
        <v>65</v>
      </c>
      <c r="D47" s="45"/>
      <c r="E47" s="42">
        <f>SUM(E48:E54)</f>
        <v>0</v>
      </c>
      <c r="F47" s="42">
        <f>SUM(F48:F54)</f>
        <v>0</v>
      </c>
      <c r="G47" s="42">
        <f>SUM(G48:G54)</f>
        <v>0</v>
      </c>
    </row>
    <row r="48" spans="1:7" ht="24" customHeight="1" x14ac:dyDescent="0.2">
      <c r="B48" s="44">
        <v>6431</v>
      </c>
      <c r="C48" s="45" t="s">
        <v>66</v>
      </c>
      <c r="D48" s="45"/>
      <c r="E48" s="46"/>
      <c r="F48" s="46"/>
      <c r="G48" s="46"/>
    </row>
    <row r="49" spans="1:7" ht="24" customHeight="1" x14ac:dyDescent="0.2">
      <c r="B49" s="44">
        <v>6432</v>
      </c>
      <c r="C49" s="48" t="s">
        <v>67</v>
      </c>
      <c r="D49" s="48" t="s">
        <v>212</v>
      </c>
      <c r="E49" s="46"/>
      <c r="F49" s="46"/>
      <c r="G49" s="46"/>
    </row>
    <row r="50" spans="1:7" ht="24" customHeight="1" x14ac:dyDescent="0.2">
      <c r="B50" s="44">
        <v>6433</v>
      </c>
      <c r="C50" s="48" t="s">
        <v>68</v>
      </c>
      <c r="D50" s="48"/>
      <c r="E50" s="46"/>
      <c r="F50" s="46"/>
      <c r="G50" s="46"/>
    </row>
    <row r="51" spans="1:7" ht="24" customHeight="1" x14ac:dyDescent="0.2">
      <c r="B51" s="44">
        <v>6434</v>
      </c>
      <c r="C51" s="45" t="s">
        <v>69</v>
      </c>
      <c r="D51" s="45" t="s">
        <v>212</v>
      </c>
      <c r="E51" s="46"/>
      <c r="F51" s="46"/>
      <c r="G51" s="46"/>
    </row>
    <row r="52" spans="1:7" ht="24" customHeight="1" x14ac:dyDescent="0.2">
      <c r="B52" s="44">
        <v>6435</v>
      </c>
      <c r="C52" s="48" t="s">
        <v>70</v>
      </c>
      <c r="D52" s="48"/>
      <c r="E52" s="46"/>
      <c r="F52" s="46"/>
      <c r="G52" s="46"/>
    </row>
    <row r="53" spans="1:7" ht="24" customHeight="1" x14ac:dyDescent="0.2">
      <c r="B53" s="44">
        <v>6436</v>
      </c>
      <c r="C53" s="48" t="s">
        <v>71</v>
      </c>
      <c r="D53" s="48" t="s">
        <v>212</v>
      </c>
      <c r="E53" s="46"/>
      <c r="F53" s="46"/>
      <c r="G53" s="46"/>
    </row>
    <row r="54" spans="1:7" ht="24" customHeight="1" x14ac:dyDescent="0.2">
      <c r="B54" s="44">
        <v>6437</v>
      </c>
      <c r="C54" s="45" t="s">
        <v>72</v>
      </c>
      <c r="D54" s="45"/>
      <c r="E54" s="46"/>
      <c r="F54" s="46"/>
      <c r="G54" s="46"/>
    </row>
    <row r="55" spans="1:7" ht="24" customHeight="1" x14ac:dyDescent="0.2">
      <c r="B55" s="44" t="s">
        <v>73</v>
      </c>
      <c r="C55" s="45" t="s">
        <v>74</v>
      </c>
      <c r="D55" s="45"/>
      <c r="E55" s="42">
        <f>SUM(E56:E61)</f>
        <v>0</v>
      </c>
      <c r="F55" s="42">
        <f>SUM(F56:F61)</f>
        <v>0</v>
      </c>
      <c r="G55" s="42">
        <f>SUM(G56:G61)</f>
        <v>0</v>
      </c>
    </row>
    <row r="56" spans="1:7" ht="24" customHeight="1" x14ac:dyDescent="0.2">
      <c r="B56" s="44" t="s">
        <v>75</v>
      </c>
      <c r="C56" s="45" t="s">
        <v>76</v>
      </c>
      <c r="D56" s="45"/>
      <c r="E56" s="46"/>
      <c r="F56" s="46"/>
      <c r="G56" s="46"/>
    </row>
    <row r="57" spans="1:7" ht="24" customHeight="1" x14ac:dyDescent="0.2">
      <c r="B57" s="44" t="s">
        <v>77</v>
      </c>
      <c r="C57" s="45" t="s">
        <v>78</v>
      </c>
      <c r="D57" s="45"/>
      <c r="E57" s="46"/>
      <c r="F57" s="46"/>
      <c r="G57" s="46"/>
    </row>
    <row r="58" spans="1:7" ht="24" customHeight="1" x14ac:dyDescent="0.2">
      <c r="B58" s="44" t="s">
        <v>79</v>
      </c>
      <c r="C58" s="45" t="s">
        <v>80</v>
      </c>
      <c r="D58" s="45"/>
      <c r="E58" s="46"/>
      <c r="F58" s="46"/>
      <c r="G58" s="46"/>
    </row>
    <row r="59" spans="1:7" ht="24" customHeight="1" x14ac:dyDescent="0.2">
      <c r="B59" s="44" t="s">
        <v>81</v>
      </c>
      <c r="C59" s="45" t="s">
        <v>82</v>
      </c>
      <c r="D59" s="45"/>
      <c r="E59" s="46"/>
      <c r="F59" s="46"/>
      <c r="G59" s="46"/>
    </row>
    <row r="60" spans="1:7" ht="24" customHeight="1" x14ac:dyDescent="0.2">
      <c r="B60" s="44" t="s">
        <v>83</v>
      </c>
      <c r="C60" s="45" t="s">
        <v>84</v>
      </c>
      <c r="D60" s="45"/>
      <c r="E60" s="46"/>
      <c r="F60" s="46"/>
      <c r="G60" s="46"/>
    </row>
    <row r="61" spans="1:7" ht="24" customHeight="1" x14ac:dyDescent="0.2">
      <c r="B61" s="44" t="s">
        <v>85</v>
      </c>
      <c r="C61" s="49" t="s">
        <v>86</v>
      </c>
      <c r="D61" s="49"/>
      <c r="E61" s="46"/>
      <c r="F61" s="46"/>
      <c r="G61" s="46"/>
    </row>
    <row r="62" spans="1:7" ht="24" customHeight="1" x14ac:dyDescent="0.2">
      <c r="A62" s="43" t="s">
        <v>87</v>
      </c>
      <c r="B62" s="40">
        <v>65</v>
      </c>
      <c r="C62" s="41" t="s">
        <v>88</v>
      </c>
      <c r="D62" s="41"/>
      <c r="E62" s="42">
        <f>E63+E68</f>
        <v>14000</v>
      </c>
      <c r="F62" s="42">
        <f>F63+F68</f>
        <v>14000</v>
      </c>
      <c r="G62" s="42">
        <f>G63+G68</f>
        <v>14000</v>
      </c>
    </row>
    <row r="63" spans="1:7" ht="24" customHeight="1" x14ac:dyDescent="0.2">
      <c r="B63" s="44">
        <v>651</v>
      </c>
      <c r="C63" s="45" t="s">
        <v>89</v>
      </c>
      <c r="D63" s="45"/>
      <c r="E63" s="42">
        <f>SUM(E64:E67)</f>
        <v>0</v>
      </c>
      <c r="F63" s="42">
        <f>SUM(F64:F67)</f>
        <v>0</v>
      </c>
      <c r="G63" s="42">
        <f>SUM(G64:G67)</f>
        <v>0</v>
      </c>
    </row>
    <row r="64" spans="1:7" ht="24" customHeight="1" x14ac:dyDescent="0.2">
      <c r="B64" s="44">
        <v>6511</v>
      </c>
      <c r="C64" s="45" t="s">
        <v>90</v>
      </c>
      <c r="D64" s="45"/>
      <c r="E64" s="46"/>
      <c r="F64" s="46"/>
      <c r="G64" s="46"/>
    </row>
    <row r="65" spans="1:7" ht="24" customHeight="1" x14ac:dyDescent="0.2">
      <c r="B65" s="44">
        <v>6512</v>
      </c>
      <c r="C65" s="45" t="s">
        <v>91</v>
      </c>
      <c r="D65" s="45" t="s">
        <v>212</v>
      </c>
      <c r="E65" s="46"/>
      <c r="F65" s="46"/>
      <c r="G65" s="46"/>
    </row>
    <row r="66" spans="1:7" ht="24" customHeight="1" x14ac:dyDescent="0.2">
      <c r="B66" s="44">
        <v>6513</v>
      </c>
      <c r="C66" s="45" t="s">
        <v>92</v>
      </c>
      <c r="D66" s="45" t="s">
        <v>212</v>
      </c>
      <c r="E66" s="46"/>
      <c r="F66" s="46"/>
      <c r="G66" s="46"/>
    </row>
    <row r="67" spans="1:7" ht="24" customHeight="1" x14ac:dyDescent="0.2">
      <c r="B67" s="44">
        <v>6514</v>
      </c>
      <c r="C67" s="45" t="s">
        <v>93</v>
      </c>
      <c r="D67" s="45" t="s">
        <v>262</v>
      </c>
      <c r="E67" s="46"/>
      <c r="F67" s="46"/>
      <c r="G67" s="46"/>
    </row>
    <row r="68" spans="1:7" ht="24" customHeight="1" x14ac:dyDescent="0.2">
      <c r="B68" s="44">
        <v>652</v>
      </c>
      <c r="C68" s="45" t="s">
        <v>94</v>
      </c>
      <c r="D68" s="45"/>
      <c r="E68" s="42">
        <f>SUM(E69:E71)</f>
        <v>14000</v>
      </c>
      <c r="F68" s="42">
        <f>SUM(F69:F71)</f>
        <v>14000</v>
      </c>
      <c r="G68" s="42">
        <f>SUM(G69:G71)</f>
        <v>14000</v>
      </c>
    </row>
    <row r="69" spans="1:7" ht="24" customHeight="1" x14ac:dyDescent="0.2">
      <c r="B69" s="44">
        <v>6526</v>
      </c>
      <c r="C69" s="45" t="s">
        <v>95</v>
      </c>
      <c r="D69" s="45" t="s">
        <v>212</v>
      </c>
      <c r="E69" s="46">
        <v>14000</v>
      </c>
      <c r="F69" s="46">
        <v>14000</v>
      </c>
      <c r="G69" s="46">
        <v>14000</v>
      </c>
    </row>
    <row r="70" spans="1:7" ht="24" customHeight="1" x14ac:dyDescent="0.2">
      <c r="B70" s="44" t="s">
        <v>96</v>
      </c>
      <c r="C70" s="45" t="s">
        <v>97</v>
      </c>
      <c r="D70" s="45" t="s">
        <v>212</v>
      </c>
      <c r="E70" s="46"/>
      <c r="F70" s="46"/>
      <c r="G70" s="46"/>
    </row>
    <row r="71" spans="1:7" ht="24" customHeight="1" x14ac:dyDescent="0.2">
      <c r="B71" s="44" t="s">
        <v>98</v>
      </c>
      <c r="C71" s="45" t="s">
        <v>99</v>
      </c>
      <c r="D71" s="45"/>
      <c r="E71" s="46"/>
      <c r="F71" s="46"/>
      <c r="G71" s="46"/>
    </row>
    <row r="72" spans="1:7" ht="24" customHeight="1" x14ac:dyDescent="0.2">
      <c r="A72" s="43" t="s">
        <v>100</v>
      </c>
      <c r="B72" s="40">
        <v>66</v>
      </c>
      <c r="C72" s="50" t="s">
        <v>101</v>
      </c>
      <c r="D72" s="50"/>
      <c r="E72" s="42">
        <f>E73+E76</f>
        <v>800000</v>
      </c>
      <c r="F72" s="42">
        <f>F73+F76</f>
        <v>800000</v>
      </c>
      <c r="G72" s="42">
        <f>G73+G76</f>
        <v>800000</v>
      </c>
    </row>
    <row r="73" spans="1:7" ht="24" customHeight="1" x14ac:dyDescent="0.2">
      <c r="B73" s="44">
        <v>661</v>
      </c>
      <c r="C73" s="45" t="s">
        <v>102</v>
      </c>
      <c r="D73" s="45"/>
      <c r="E73" s="42">
        <f>SUM(E74:E75)</f>
        <v>800000</v>
      </c>
      <c r="F73" s="42">
        <f>SUM(F74:F75)</f>
        <v>800000</v>
      </c>
      <c r="G73" s="42">
        <f>SUM(G74:G75)</f>
        <v>800000</v>
      </c>
    </row>
    <row r="74" spans="1:7" ht="24" customHeight="1" x14ac:dyDescent="0.2">
      <c r="B74" s="44">
        <v>6614</v>
      </c>
      <c r="C74" s="45" t="s">
        <v>103</v>
      </c>
      <c r="D74" s="45" t="s">
        <v>188</v>
      </c>
      <c r="E74" s="46"/>
      <c r="F74" s="46"/>
      <c r="G74" s="46"/>
    </row>
    <row r="75" spans="1:7" ht="24" customHeight="1" x14ac:dyDescent="0.2">
      <c r="B75" s="44">
        <v>6615</v>
      </c>
      <c r="C75" s="45" t="s">
        <v>104</v>
      </c>
      <c r="D75" s="45" t="s">
        <v>188</v>
      </c>
      <c r="E75" s="46">
        <v>800000</v>
      </c>
      <c r="F75" s="46">
        <v>800000</v>
      </c>
      <c r="G75" s="46">
        <v>800000</v>
      </c>
    </row>
    <row r="76" spans="1:7" ht="24" customHeight="1" x14ac:dyDescent="0.2">
      <c r="B76" s="44">
        <v>663</v>
      </c>
      <c r="C76" s="49" t="s">
        <v>105</v>
      </c>
      <c r="D76" s="49"/>
      <c r="E76" s="42">
        <f>SUM(E77:E78)</f>
        <v>0</v>
      </c>
      <c r="F76" s="42">
        <f>SUM(F77:F78)</f>
        <v>0</v>
      </c>
      <c r="G76" s="42">
        <v>0</v>
      </c>
    </row>
    <row r="77" spans="1:7" ht="24" customHeight="1" x14ac:dyDescent="0.2">
      <c r="B77" s="44">
        <v>6631</v>
      </c>
      <c r="C77" s="45" t="s">
        <v>106</v>
      </c>
      <c r="D77" s="45" t="s">
        <v>263</v>
      </c>
      <c r="E77" s="46"/>
      <c r="F77" s="46"/>
      <c r="G77" s="46"/>
    </row>
    <row r="78" spans="1:7" ht="24" customHeight="1" x14ac:dyDescent="0.2">
      <c r="B78" s="44">
        <v>6632</v>
      </c>
      <c r="C78" s="49" t="s">
        <v>107</v>
      </c>
      <c r="D78" s="49" t="s">
        <v>263</v>
      </c>
      <c r="E78" s="46"/>
      <c r="F78" s="46"/>
      <c r="G78" s="46"/>
    </row>
    <row r="79" spans="1:7" ht="24" customHeight="1" x14ac:dyDescent="0.2">
      <c r="A79" s="43"/>
      <c r="B79" s="40" t="s">
        <v>108</v>
      </c>
      <c r="C79" s="47" t="s">
        <v>109</v>
      </c>
      <c r="D79" s="47"/>
      <c r="E79" s="42">
        <f>E80</f>
        <v>0</v>
      </c>
      <c r="F79" s="42">
        <f t="shared" ref="F79:G80" si="0">F80</f>
        <v>0</v>
      </c>
      <c r="G79" s="42">
        <f t="shared" si="0"/>
        <v>0</v>
      </c>
    </row>
    <row r="80" spans="1:7" ht="24" customHeight="1" x14ac:dyDescent="0.2">
      <c r="A80" s="43" t="s">
        <v>110</v>
      </c>
      <c r="B80" s="44" t="s">
        <v>111</v>
      </c>
      <c r="C80" s="49" t="s">
        <v>112</v>
      </c>
      <c r="D80" s="49"/>
      <c r="E80" s="42">
        <f>E81</f>
        <v>0</v>
      </c>
      <c r="F80" s="42">
        <f t="shared" si="0"/>
        <v>0</v>
      </c>
      <c r="G80" s="42">
        <f t="shared" si="0"/>
        <v>0</v>
      </c>
    </row>
    <row r="81" spans="1:7" ht="24" customHeight="1" x14ac:dyDescent="0.2">
      <c r="B81" s="44" t="s">
        <v>113</v>
      </c>
      <c r="C81" s="49" t="s">
        <v>112</v>
      </c>
      <c r="D81" s="49" t="s">
        <v>262</v>
      </c>
      <c r="E81" s="46"/>
      <c r="F81" s="46"/>
      <c r="G81" s="46"/>
    </row>
    <row r="82" spans="1:7" ht="24" customHeight="1" x14ac:dyDescent="0.2">
      <c r="A82" s="43" t="s">
        <v>114</v>
      </c>
      <c r="B82" s="40">
        <v>68</v>
      </c>
      <c r="C82" s="41" t="s">
        <v>115</v>
      </c>
      <c r="D82" s="41"/>
      <c r="E82" s="42">
        <f t="shared" ref="E82:G83" si="1">E83</f>
        <v>0</v>
      </c>
      <c r="F82" s="42">
        <f t="shared" si="1"/>
        <v>0</v>
      </c>
      <c r="G82" s="42">
        <f t="shared" si="1"/>
        <v>0</v>
      </c>
    </row>
    <row r="83" spans="1:7" ht="24" customHeight="1" x14ac:dyDescent="0.2">
      <c r="B83" s="44">
        <v>683</v>
      </c>
      <c r="C83" s="45" t="s">
        <v>116</v>
      </c>
      <c r="D83" s="45"/>
      <c r="E83" s="42">
        <f t="shared" si="1"/>
        <v>0</v>
      </c>
      <c r="F83" s="42">
        <f t="shared" si="1"/>
        <v>0</v>
      </c>
      <c r="G83" s="42">
        <f t="shared" si="1"/>
        <v>0</v>
      </c>
    </row>
    <row r="84" spans="1:7" ht="24" customHeight="1" x14ac:dyDescent="0.2">
      <c r="B84" s="44">
        <v>6831</v>
      </c>
      <c r="C84" s="45" t="s">
        <v>117</v>
      </c>
      <c r="D84" s="45" t="s">
        <v>212</v>
      </c>
      <c r="E84" s="46"/>
      <c r="F84" s="46"/>
      <c r="G84" s="46"/>
    </row>
    <row r="85" spans="1:7" ht="24" customHeight="1" x14ac:dyDescent="0.2">
      <c r="B85" s="40">
        <v>7</v>
      </c>
      <c r="C85" s="41" t="s">
        <v>118</v>
      </c>
      <c r="D85" s="41"/>
      <c r="E85" s="42">
        <f>E86+E110</f>
        <v>0</v>
      </c>
      <c r="F85" s="42">
        <f>F86+F110</f>
        <v>0</v>
      </c>
      <c r="G85" s="42">
        <f>G86+G110</f>
        <v>0</v>
      </c>
    </row>
    <row r="86" spans="1:7" ht="24" customHeight="1" x14ac:dyDescent="0.2">
      <c r="A86" s="43" t="s">
        <v>119</v>
      </c>
      <c r="B86" s="40">
        <v>72</v>
      </c>
      <c r="C86" s="47" t="s">
        <v>120</v>
      </c>
      <c r="D86" s="47"/>
      <c r="E86" s="42">
        <f>E87+E91+E99+E101+E106</f>
        <v>0</v>
      </c>
      <c r="F86" s="42">
        <f>F87+F91+F99+F101+F106</f>
        <v>0</v>
      </c>
      <c r="G86" s="42">
        <f>G87+G91+G99+G101+G106</f>
        <v>0</v>
      </c>
    </row>
    <row r="87" spans="1:7" ht="24" customHeight="1" x14ac:dyDescent="0.2">
      <c r="B87" s="44">
        <v>721</v>
      </c>
      <c r="C87" s="45" t="s">
        <v>121</v>
      </c>
      <c r="D87" s="45"/>
      <c r="E87" s="42">
        <f>SUM(E88:E90)</f>
        <v>0</v>
      </c>
      <c r="F87" s="42">
        <f>SUM(F88:F90)</f>
        <v>0</v>
      </c>
      <c r="G87" s="42">
        <f>SUM(G88:G90)</f>
        <v>0</v>
      </c>
    </row>
    <row r="88" spans="1:7" ht="24" customHeight="1" x14ac:dyDescent="0.2">
      <c r="B88" s="44">
        <v>7211</v>
      </c>
      <c r="C88" s="45" t="s">
        <v>122</v>
      </c>
      <c r="D88" s="45" t="s">
        <v>212</v>
      </c>
      <c r="E88" s="46"/>
      <c r="F88" s="46"/>
      <c r="G88" s="46"/>
    </row>
    <row r="89" spans="1:7" ht="24" customHeight="1" x14ac:dyDescent="0.2">
      <c r="B89" s="44">
        <v>7212</v>
      </c>
      <c r="C89" s="45" t="s">
        <v>123</v>
      </c>
      <c r="D89" s="45" t="s">
        <v>212</v>
      </c>
      <c r="E89" s="46"/>
      <c r="F89" s="46"/>
      <c r="G89" s="46"/>
    </row>
    <row r="90" spans="1:7" ht="24" customHeight="1" x14ac:dyDescent="0.2">
      <c r="B90" s="44">
        <v>7214</v>
      </c>
      <c r="C90" s="45" t="s">
        <v>124</v>
      </c>
      <c r="D90" s="45" t="s">
        <v>212</v>
      </c>
      <c r="E90" s="46"/>
      <c r="F90" s="46"/>
      <c r="G90" s="46"/>
    </row>
    <row r="91" spans="1:7" ht="24" customHeight="1" x14ac:dyDescent="0.2">
      <c r="B91" s="44">
        <v>722</v>
      </c>
      <c r="C91" s="45" t="s">
        <v>125</v>
      </c>
      <c r="D91" s="45"/>
      <c r="E91" s="42">
        <f>SUM(E92:E98)</f>
        <v>0</v>
      </c>
      <c r="F91" s="42">
        <f>SUM(F92:F98)</f>
        <v>0</v>
      </c>
      <c r="G91" s="42">
        <f>SUM(G92:G98)</f>
        <v>0</v>
      </c>
    </row>
    <row r="92" spans="1:7" ht="24" customHeight="1" x14ac:dyDescent="0.2">
      <c r="B92" s="44">
        <v>7221</v>
      </c>
      <c r="C92" s="45" t="s">
        <v>126</v>
      </c>
      <c r="D92" s="45" t="s">
        <v>212</v>
      </c>
      <c r="E92" s="46"/>
      <c r="F92" s="46"/>
      <c r="G92" s="46"/>
    </row>
    <row r="93" spans="1:7" ht="24" customHeight="1" x14ac:dyDescent="0.2">
      <c r="B93" s="44">
        <v>7222</v>
      </c>
      <c r="C93" s="45" t="s">
        <v>127</v>
      </c>
      <c r="D93" s="45" t="s">
        <v>212</v>
      </c>
      <c r="E93" s="46"/>
      <c r="F93" s="46"/>
      <c r="G93" s="46"/>
    </row>
    <row r="94" spans="1:7" ht="24" customHeight="1" x14ac:dyDescent="0.2">
      <c r="B94" s="44">
        <v>7223</v>
      </c>
      <c r="C94" s="45" t="s">
        <v>128</v>
      </c>
      <c r="D94" s="45" t="s">
        <v>212</v>
      </c>
      <c r="E94" s="46"/>
      <c r="F94" s="46"/>
      <c r="G94" s="46"/>
    </row>
    <row r="95" spans="1:7" ht="24" customHeight="1" x14ac:dyDescent="0.2">
      <c r="B95" s="44">
        <v>7224</v>
      </c>
      <c r="C95" s="45" t="s">
        <v>129</v>
      </c>
      <c r="D95" s="45" t="s">
        <v>212</v>
      </c>
      <c r="E95" s="46"/>
      <c r="F95" s="46"/>
      <c r="G95" s="46"/>
    </row>
    <row r="96" spans="1:7" ht="24" customHeight="1" x14ac:dyDescent="0.2">
      <c r="B96" s="44">
        <v>7225</v>
      </c>
      <c r="C96" s="45" t="s">
        <v>130</v>
      </c>
      <c r="D96" s="45" t="s">
        <v>212</v>
      </c>
      <c r="E96" s="46"/>
      <c r="F96" s="46"/>
      <c r="G96" s="46"/>
    </row>
    <row r="97" spans="1:7" ht="24" customHeight="1" x14ac:dyDescent="0.2">
      <c r="B97" s="44">
        <v>7226</v>
      </c>
      <c r="C97" s="45" t="s">
        <v>131</v>
      </c>
      <c r="D97" s="45" t="s">
        <v>212</v>
      </c>
      <c r="E97" s="46"/>
      <c r="F97" s="46"/>
      <c r="G97" s="46"/>
    </row>
    <row r="98" spans="1:7" ht="24" customHeight="1" x14ac:dyDescent="0.2">
      <c r="B98" s="44">
        <v>7227</v>
      </c>
      <c r="C98" s="45" t="s">
        <v>132</v>
      </c>
      <c r="D98" s="45" t="s">
        <v>212</v>
      </c>
      <c r="E98" s="46"/>
      <c r="F98" s="46"/>
      <c r="G98" s="46"/>
    </row>
    <row r="99" spans="1:7" ht="24" customHeight="1" x14ac:dyDescent="0.2">
      <c r="B99" s="44">
        <v>723</v>
      </c>
      <c r="C99" s="49" t="s">
        <v>133</v>
      </c>
      <c r="D99" s="49"/>
      <c r="E99" s="42">
        <f>SUM(E100:E100)</f>
        <v>0</v>
      </c>
      <c r="F99" s="42">
        <f>SUM(F100:F100)</f>
        <v>0</v>
      </c>
      <c r="G99" s="42">
        <f>SUM(G100:G100)</f>
        <v>0</v>
      </c>
    </row>
    <row r="100" spans="1:7" ht="24" customHeight="1" x14ac:dyDescent="0.2">
      <c r="B100" s="44">
        <v>7231</v>
      </c>
      <c r="C100" s="45" t="s">
        <v>134</v>
      </c>
      <c r="D100" s="45" t="s">
        <v>212</v>
      </c>
      <c r="E100" s="46"/>
      <c r="F100" s="46"/>
      <c r="G100" s="46"/>
    </row>
    <row r="101" spans="1:7" ht="24" customHeight="1" x14ac:dyDescent="0.2">
      <c r="B101" s="44">
        <v>724</v>
      </c>
      <c r="C101" s="49" t="s">
        <v>135</v>
      </c>
      <c r="D101" s="49"/>
      <c r="E101" s="42">
        <f>SUM(E102:E105)</f>
        <v>0</v>
      </c>
      <c r="F101" s="42">
        <f>SUM(F102:F105)</f>
        <v>0</v>
      </c>
      <c r="G101" s="42">
        <f>SUM(G102:G105)</f>
        <v>0</v>
      </c>
    </row>
    <row r="102" spans="1:7" ht="24" customHeight="1" x14ac:dyDescent="0.2">
      <c r="B102" s="44">
        <v>7241</v>
      </c>
      <c r="C102" s="45" t="s">
        <v>136</v>
      </c>
      <c r="D102" s="45" t="s">
        <v>212</v>
      </c>
      <c r="E102" s="46"/>
      <c r="F102" s="46"/>
      <c r="G102" s="46"/>
    </row>
    <row r="103" spans="1:7" ht="24" customHeight="1" x14ac:dyDescent="0.2">
      <c r="B103" s="44">
        <v>7242</v>
      </c>
      <c r="C103" s="45" t="s">
        <v>137</v>
      </c>
      <c r="D103" s="45" t="s">
        <v>212</v>
      </c>
      <c r="E103" s="46"/>
      <c r="F103" s="46"/>
      <c r="G103" s="46"/>
    </row>
    <row r="104" spans="1:7" ht="24" customHeight="1" x14ac:dyDescent="0.2">
      <c r="B104" s="44">
        <v>7243</v>
      </c>
      <c r="C104" s="45" t="s">
        <v>138</v>
      </c>
      <c r="D104" s="45" t="s">
        <v>212</v>
      </c>
      <c r="E104" s="46"/>
      <c r="F104" s="46"/>
      <c r="G104" s="46"/>
    </row>
    <row r="105" spans="1:7" ht="24" customHeight="1" x14ac:dyDescent="0.2">
      <c r="B105" s="44">
        <v>7244</v>
      </c>
      <c r="C105" s="45" t="s">
        <v>139</v>
      </c>
      <c r="D105" s="45" t="s">
        <v>212</v>
      </c>
      <c r="E105" s="46"/>
      <c r="F105" s="46"/>
      <c r="G105" s="46"/>
    </row>
    <row r="106" spans="1:7" ht="24" customHeight="1" x14ac:dyDescent="0.2">
      <c r="B106" s="44">
        <v>726</v>
      </c>
      <c r="C106" s="45" t="s">
        <v>140</v>
      </c>
      <c r="D106" s="45"/>
      <c r="E106" s="42">
        <f>SUM(E107:E109)</f>
        <v>0</v>
      </c>
      <c r="F106" s="42">
        <f>SUM(F107:F109)</f>
        <v>0</v>
      </c>
      <c r="G106" s="42">
        <f>SUM(G107:G109)</f>
        <v>0</v>
      </c>
    </row>
    <row r="107" spans="1:7" ht="24" customHeight="1" x14ac:dyDescent="0.2">
      <c r="B107" s="44">
        <v>7262</v>
      </c>
      <c r="C107" s="45" t="s">
        <v>141</v>
      </c>
      <c r="D107" s="45"/>
      <c r="E107" s="46"/>
      <c r="F107" s="46"/>
      <c r="G107" s="46"/>
    </row>
    <row r="108" spans="1:7" ht="24" customHeight="1" x14ac:dyDescent="0.2">
      <c r="B108" s="44">
        <v>7263</v>
      </c>
      <c r="C108" s="45" t="s">
        <v>142</v>
      </c>
      <c r="D108" s="45"/>
      <c r="E108" s="46"/>
      <c r="F108" s="46"/>
      <c r="G108" s="46"/>
    </row>
    <row r="109" spans="1:7" ht="24" customHeight="1" x14ac:dyDescent="0.2">
      <c r="B109" s="44">
        <v>7264</v>
      </c>
      <c r="C109" s="45" t="s">
        <v>143</v>
      </c>
      <c r="D109" s="45" t="s">
        <v>212</v>
      </c>
      <c r="E109" s="46"/>
      <c r="F109" s="46"/>
      <c r="G109" s="46"/>
    </row>
    <row r="110" spans="1:7" ht="24" customHeight="1" x14ac:dyDescent="0.2">
      <c r="A110" s="43" t="s">
        <v>144</v>
      </c>
      <c r="B110" s="40">
        <v>73</v>
      </c>
      <c r="C110" s="41" t="s">
        <v>145</v>
      </c>
      <c r="D110" s="41"/>
      <c r="E110" s="42">
        <f>E111</f>
        <v>0</v>
      </c>
      <c r="F110" s="42">
        <f>F111</f>
        <v>0</v>
      </c>
      <c r="G110" s="42">
        <f>G111</f>
        <v>0</v>
      </c>
    </row>
    <row r="111" spans="1:7" ht="24" customHeight="1" x14ac:dyDescent="0.2">
      <c r="A111" s="43"/>
      <c r="B111" s="44">
        <v>731</v>
      </c>
      <c r="C111" s="45" t="s">
        <v>145</v>
      </c>
      <c r="D111" s="45"/>
      <c r="E111" s="42">
        <f>SUM(E112:E112)</f>
        <v>0</v>
      </c>
      <c r="F111" s="42">
        <f>SUM(F112:F112)</f>
        <v>0</v>
      </c>
      <c r="G111" s="42">
        <f>SUM(G112:G112)</f>
        <v>0</v>
      </c>
    </row>
    <row r="112" spans="1:7" ht="24" customHeight="1" x14ac:dyDescent="0.2">
      <c r="B112" s="44">
        <v>7312</v>
      </c>
      <c r="C112" s="45" t="s">
        <v>146</v>
      </c>
      <c r="D112" s="45"/>
      <c r="E112" s="46"/>
      <c r="F112" s="46"/>
      <c r="G112" s="46"/>
    </row>
    <row r="113" spans="1:8" ht="24" customHeight="1" x14ac:dyDescent="0.2">
      <c r="B113" s="40">
        <v>8</v>
      </c>
      <c r="C113" s="41" t="s">
        <v>147</v>
      </c>
      <c r="D113" s="41"/>
      <c r="E113" s="42">
        <f>E114+E121+E124</f>
        <v>0</v>
      </c>
      <c r="F113" s="42">
        <f>F114+F121+F124</f>
        <v>0</v>
      </c>
      <c r="G113" s="42">
        <f>G114+G121+G124</f>
        <v>0</v>
      </c>
      <c r="H113" s="51"/>
    </row>
    <row r="114" spans="1:8" ht="24" customHeight="1" x14ac:dyDescent="0.2">
      <c r="A114" s="43" t="s">
        <v>148</v>
      </c>
      <c r="B114" s="40" t="s">
        <v>149</v>
      </c>
      <c r="C114" s="52" t="s">
        <v>150</v>
      </c>
      <c r="D114" s="52"/>
      <c r="E114" s="42">
        <f>E115+E117+E119</f>
        <v>0</v>
      </c>
      <c r="F114" s="42">
        <f>F115+F117+F119</f>
        <v>0</v>
      </c>
      <c r="G114" s="42">
        <f>G115+G117+G119</f>
        <v>0</v>
      </c>
      <c r="H114" s="51"/>
    </row>
    <row r="115" spans="1:8" ht="24" customHeight="1" x14ac:dyDescent="0.2">
      <c r="B115" s="44" t="s">
        <v>151</v>
      </c>
      <c r="C115" s="53" t="s">
        <v>152</v>
      </c>
      <c r="D115" s="53"/>
      <c r="E115" s="42">
        <f>E116</f>
        <v>0</v>
      </c>
      <c r="F115" s="42">
        <f>F116</f>
        <v>0</v>
      </c>
      <c r="G115" s="42">
        <f>G116</f>
        <v>0</v>
      </c>
      <c r="H115" s="51"/>
    </row>
    <row r="116" spans="1:8" ht="24" customHeight="1" x14ac:dyDescent="0.2">
      <c r="B116" s="44" t="s">
        <v>153</v>
      </c>
      <c r="C116" s="53" t="s">
        <v>154</v>
      </c>
      <c r="D116" s="53">
        <v>11</v>
      </c>
      <c r="E116" s="46"/>
      <c r="F116" s="46"/>
      <c r="G116" s="46"/>
      <c r="H116" s="51"/>
    </row>
    <row r="117" spans="1:8" ht="24" customHeight="1" x14ac:dyDescent="0.2">
      <c r="B117" s="54">
        <v>813</v>
      </c>
      <c r="C117" s="55" t="s">
        <v>155</v>
      </c>
      <c r="D117" s="55"/>
      <c r="E117" s="42">
        <f>E118</f>
        <v>0</v>
      </c>
      <c r="F117" s="42">
        <f>F118</f>
        <v>0</v>
      </c>
      <c r="G117" s="42">
        <f>G118</f>
        <v>0</v>
      </c>
      <c r="H117" s="51"/>
    </row>
    <row r="118" spans="1:8" ht="24" customHeight="1" x14ac:dyDescent="0.2">
      <c r="B118" s="54">
        <v>8134</v>
      </c>
      <c r="C118" s="55" t="s">
        <v>156</v>
      </c>
      <c r="D118" s="55"/>
      <c r="E118" s="46"/>
      <c r="F118" s="46"/>
      <c r="G118" s="46"/>
      <c r="H118" s="51"/>
    </row>
    <row r="119" spans="1:8" ht="24" customHeight="1" x14ac:dyDescent="0.2">
      <c r="B119" s="44" t="s">
        <v>157</v>
      </c>
      <c r="C119" s="41" t="str">
        <f>'[1]svi uredi'!B237</f>
        <v>Primici od povrata depozita i jamčevnih pologa</v>
      </c>
      <c r="D119" s="41"/>
      <c r="E119" s="42">
        <f>E120</f>
        <v>0</v>
      </c>
      <c r="F119" s="42">
        <f>F120</f>
        <v>0</v>
      </c>
      <c r="G119" s="42">
        <f>G120</f>
        <v>0</v>
      </c>
      <c r="H119" s="51"/>
    </row>
    <row r="120" spans="1:8" ht="24" customHeight="1" x14ac:dyDescent="0.2">
      <c r="B120" s="56">
        <v>8181</v>
      </c>
      <c r="C120" s="56" t="str">
        <f>'[1]svi uredi'!B238</f>
        <v>Primici od povrata depozita od kreditnih i ostalih institucija- tuzemni</v>
      </c>
      <c r="D120" s="56"/>
      <c r="E120" s="46"/>
      <c r="F120" s="46"/>
      <c r="G120" s="46"/>
      <c r="H120" s="51"/>
    </row>
    <row r="121" spans="1:8" ht="24" customHeight="1" x14ac:dyDescent="0.2">
      <c r="A121" s="43" t="s">
        <v>158</v>
      </c>
      <c r="B121" s="57">
        <v>83</v>
      </c>
      <c r="C121" s="58" t="s">
        <v>159</v>
      </c>
      <c r="D121" s="58"/>
      <c r="E121" s="42">
        <f t="shared" ref="E121:G122" si="2">E122</f>
        <v>0</v>
      </c>
      <c r="F121" s="42">
        <f t="shared" si="2"/>
        <v>0</v>
      </c>
      <c r="G121" s="42">
        <f t="shared" si="2"/>
        <v>0</v>
      </c>
      <c r="H121" s="51"/>
    </row>
    <row r="122" spans="1:8" ht="24" customHeight="1" x14ac:dyDescent="0.2">
      <c r="B122" s="56">
        <v>833</v>
      </c>
      <c r="C122" s="56" t="s">
        <v>160</v>
      </c>
      <c r="D122" s="56"/>
      <c r="E122" s="42">
        <f t="shared" si="2"/>
        <v>0</v>
      </c>
      <c r="F122" s="42">
        <f t="shared" si="2"/>
        <v>0</v>
      </c>
      <c r="G122" s="42">
        <f t="shared" si="2"/>
        <v>0</v>
      </c>
      <c r="H122" s="51"/>
    </row>
    <row r="123" spans="1:8" ht="24" customHeight="1" x14ac:dyDescent="0.2">
      <c r="B123" s="56">
        <v>8331</v>
      </c>
      <c r="C123" s="56" t="s">
        <v>161</v>
      </c>
      <c r="D123" s="56">
        <v>11</v>
      </c>
      <c r="E123" s="46"/>
      <c r="F123" s="46"/>
      <c r="G123" s="46"/>
      <c r="H123" s="51"/>
    </row>
    <row r="124" spans="1:8" ht="24" customHeight="1" x14ac:dyDescent="0.2">
      <c r="A124" s="43" t="s">
        <v>162</v>
      </c>
      <c r="B124" s="40">
        <v>84</v>
      </c>
      <c r="C124" s="41" t="s">
        <v>163</v>
      </c>
      <c r="D124" s="41"/>
      <c r="E124" s="42">
        <f>E125+E127+E131</f>
        <v>0</v>
      </c>
      <c r="F124" s="42">
        <f>F125+F127+F131</f>
        <v>0</v>
      </c>
      <c r="G124" s="42">
        <f>G125+G127+G131</f>
        <v>0</v>
      </c>
    </row>
    <row r="125" spans="1:8" ht="24" customHeight="1" x14ac:dyDescent="0.2">
      <c r="B125" s="44" t="s">
        <v>164</v>
      </c>
      <c r="C125" s="59" t="s">
        <v>165</v>
      </c>
      <c r="D125" s="59"/>
      <c r="E125" s="42">
        <f>E126</f>
        <v>0</v>
      </c>
      <c r="F125" s="42">
        <f>F126</f>
        <v>0</v>
      </c>
      <c r="G125" s="42">
        <f>G126</f>
        <v>0</v>
      </c>
    </row>
    <row r="126" spans="1:8" ht="24" customHeight="1" x14ac:dyDescent="0.2">
      <c r="B126" s="44" t="s">
        <v>166</v>
      </c>
      <c r="C126" s="59" t="s">
        <v>167</v>
      </c>
      <c r="D126" s="59">
        <v>81</v>
      </c>
      <c r="E126" s="46"/>
      <c r="F126" s="46"/>
      <c r="G126" s="46"/>
    </row>
    <row r="127" spans="1:8" ht="24" customHeight="1" x14ac:dyDescent="0.2">
      <c r="B127" s="44">
        <v>844</v>
      </c>
      <c r="C127" s="45" t="s">
        <v>168</v>
      </c>
      <c r="D127" s="45"/>
      <c r="E127" s="42">
        <f>SUM(E128:E130)</f>
        <v>0</v>
      </c>
      <c r="F127" s="42">
        <f>SUM(F128:F130)</f>
        <v>0</v>
      </c>
      <c r="G127" s="42">
        <f>SUM(G128:G130)</f>
        <v>0</v>
      </c>
    </row>
    <row r="128" spans="1:8" ht="24" customHeight="1" x14ac:dyDescent="0.2">
      <c r="B128" s="44">
        <v>8443</v>
      </c>
      <c r="C128" s="45" t="s">
        <v>169</v>
      </c>
      <c r="D128" s="45" t="s">
        <v>149</v>
      </c>
      <c r="E128" s="46"/>
      <c r="F128" s="46"/>
      <c r="G128" s="46"/>
    </row>
    <row r="129" spans="1:7" ht="24" customHeight="1" x14ac:dyDescent="0.2">
      <c r="B129" s="44">
        <v>8444</v>
      </c>
      <c r="C129" s="45" t="s">
        <v>170</v>
      </c>
      <c r="D129" s="45"/>
      <c r="E129" s="46"/>
      <c r="F129" s="46"/>
      <c r="G129" s="46"/>
    </row>
    <row r="130" spans="1:7" ht="24" customHeight="1" x14ac:dyDescent="0.2">
      <c r="B130" s="44">
        <v>8445</v>
      </c>
      <c r="C130" s="45" t="s">
        <v>171</v>
      </c>
      <c r="D130" s="45" t="s">
        <v>149</v>
      </c>
      <c r="E130" s="46"/>
      <c r="F130" s="46"/>
      <c r="G130" s="46"/>
    </row>
    <row r="131" spans="1:7" ht="24" customHeight="1" x14ac:dyDescent="0.2">
      <c r="B131" s="44" t="s">
        <v>172</v>
      </c>
      <c r="C131" s="45" t="s">
        <v>173</v>
      </c>
      <c r="D131" s="45"/>
      <c r="E131" s="42">
        <f>E132</f>
        <v>0</v>
      </c>
      <c r="F131" s="42">
        <f>F132</f>
        <v>0</v>
      </c>
      <c r="G131" s="42">
        <f>G132</f>
        <v>0</v>
      </c>
    </row>
    <row r="132" spans="1:7" ht="24" customHeight="1" x14ac:dyDescent="0.2">
      <c r="B132" s="44" t="s">
        <v>174</v>
      </c>
      <c r="C132" s="45" t="s">
        <v>175</v>
      </c>
      <c r="D132" s="45" t="s">
        <v>149</v>
      </c>
      <c r="E132" s="46"/>
      <c r="F132" s="46"/>
      <c r="G132" s="46"/>
    </row>
    <row r="133" spans="1:7" ht="24" customHeight="1" x14ac:dyDescent="0.2">
      <c r="B133" s="148" t="s">
        <v>326</v>
      </c>
      <c r="C133" s="149"/>
      <c r="D133" s="68"/>
      <c r="E133" s="42">
        <f>E113+E85+E8</f>
        <v>846000</v>
      </c>
      <c r="F133" s="42">
        <f>F113+F85+F8</f>
        <v>846000</v>
      </c>
      <c r="G133" s="42">
        <f>G113+G85+G8</f>
        <v>846000</v>
      </c>
    </row>
    <row r="134" spans="1:7" ht="24" customHeight="1" x14ac:dyDescent="0.2">
      <c r="B134" s="146" t="s">
        <v>277</v>
      </c>
      <c r="C134" s="147"/>
      <c r="D134" s="147"/>
      <c r="E134" s="147"/>
      <c r="F134" s="147"/>
      <c r="G134" s="147"/>
    </row>
    <row r="135" spans="1:7" ht="24" customHeight="1" x14ac:dyDescent="0.2">
      <c r="B135" s="44" t="s">
        <v>108</v>
      </c>
      <c r="C135" s="47" t="s">
        <v>109</v>
      </c>
      <c r="D135" s="47"/>
      <c r="E135" s="42">
        <f>SUM(E136)</f>
        <v>2460000</v>
      </c>
      <c r="F135" s="42">
        <f t="shared" ref="F135:G135" si="3">SUM(F136)</f>
        <v>1944000</v>
      </c>
      <c r="G135" s="42">
        <f t="shared" si="3"/>
        <v>1944000</v>
      </c>
    </row>
    <row r="136" spans="1:7" ht="24" customHeight="1" x14ac:dyDescent="0.2">
      <c r="A136" s="43" t="s">
        <v>176</v>
      </c>
      <c r="B136" s="44" t="s">
        <v>178</v>
      </c>
      <c r="C136" s="49" t="s">
        <v>179</v>
      </c>
      <c r="D136" s="49"/>
      <c r="E136" s="42">
        <f>SUM(E137:E139)</f>
        <v>2460000</v>
      </c>
      <c r="F136" s="42">
        <f t="shared" ref="F136:G136" si="4">SUM(F137:F139)</f>
        <v>1944000</v>
      </c>
      <c r="G136" s="42">
        <f t="shared" si="4"/>
        <v>1944000</v>
      </c>
    </row>
    <row r="137" spans="1:7" ht="24" customHeight="1" x14ac:dyDescent="0.2">
      <c r="B137" s="44" t="s">
        <v>180</v>
      </c>
      <c r="C137" s="49" t="s">
        <v>181</v>
      </c>
      <c r="D137" s="49" t="s">
        <v>212</v>
      </c>
      <c r="E137" s="46">
        <v>1760000</v>
      </c>
      <c r="F137" s="46">
        <v>1760000</v>
      </c>
      <c r="G137" s="46">
        <v>1760000</v>
      </c>
    </row>
    <row r="138" spans="1:7" ht="24" customHeight="1" x14ac:dyDescent="0.2">
      <c r="B138" s="44" t="s">
        <v>182</v>
      </c>
      <c r="C138" s="49" t="s">
        <v>183</v>
      </c>
      <c r="D138" s="49" t="s">
        <v>212</v>
      </c>
      <c r="E138" s="46">
        <v>700000</v>
      </c>
      <c r="F138" s="46">
        <v>184000</v>
      </c>
      <c r="G138" s="46">
        <v>184000</v>
      </c>
    </row>
    <row r="139" spans="1:7" ht="24" customHeight="1" x14ac:dyDescent="0.2">
      <c r="B139" s="44" t="s">
        <v>184</v>
      </c>
      <c r="C139" s="49" t="s">
        <v>185</v>
      </c>
      <c r="D139" s="49" t="s">
        <v>212</v>
      </c>
      <c r="E139" s="46"/>
      <c r="F139" s="46"/>
      <c r="G139" s="46"/>
    </row>
    <row r="140" spans="1:7" ht="24" customHeight="1" x14ac:dyDescent="0.2">
      <c r="B140" s="148" t="s">
        <v>327</v>
      </c>
      <c r="C140" s="149"/>
      <c r="D140" s="68"/>
      <c r="E140" s="42">
        <f>E135</f>
        <v>2460000</v>
      </c>
      <c r="F140" s="42">
        <f t="shared" ref="F140:G140" si="5">F135</f>
        <v>1944000</v>
      </c>
      <c r="G140" s="42">
        <f t="shared" si="5"/>
        <v>1944000</v>
      </c>
    </row>
    <row r="141" spans="1:7" ht="24" customHeight="1" x14ac:dyDescent="0.2">
      <c r="B141" s="148" t="s">
        <v>186</v>
      </c>
      <c r="C141" s="149"/>
      <c r="D141" s="68"/>
      <c r="E141" s="42">
        <f>E133+E140</f>
        <v>3306000</v>
      </c>
      <c r="F141" s="42">
        <f>F133+F140</f>
        <v>2790000</v>
      </c>
      <c r="G141" s="42">
        <f>G133+G140</f>
        <v>2790000</v>
      </c>
    </row>
    <row r="142" spans="1:7" ht="24" customHeight="1" x14ac:dyDescent="0.2">
      <c r="A142" s="150" t="s">
        <v>177</v>
      </c>
      <c r="B142" s="152" t="s">
        <v>264</v>
      </c>
      <c r="C142" s="153"/>
      <c r="D142" s="71"/>
      <c r="E142" s="60"/>
      <c r="F142" s="60">
        <v>0</v>
      </c>
      <c r="G142" s="60">
        <v>0</v>
      </c>
    </row>
    <row r="143" spans="1:7" ht="24" customHeight="1" x14ac:dyDescent="0.2">
      <c r="A143" s="151"/>
      <c r="B143" s="152" t="s">
        <v>266</v>
      </c>
      <c r="C143" s="153"/>
      <c r="D143" s="70"/>
      <c r="E143" s="60"/>
      <c r="F143" s="60"/>
      <c r="G143" s="60"/>
    </row>
    <row r="144" spans="1:7" ht="21" customHeight="1" x14ac:dyDescent="0.2">
      <c r="B144" s="152" t="s">
        <v>265</v>
      </c>
      <c r="C144" s="153"/>
      <c r="D144" s="61"/>
      <c r="E144" s="72">
        <f>E141+E142+E143</f>
        <v>3306000</v>
      </c>
      <c r="F144" s="72">
        <f t="shared" ref="F144:G144" si="6">F141+F142+F143</f>
        <v>2790000</v>
      </c>
      <c r="G144" s="72">
        <f t="shared" si="6"/>
        <v>2790000</v>
      </c>
    </row>
    <row r="145" spans="2:7" x14ac:dyDescent="0.2">
      <c r="B145" s="61"/>
      <c r="C145" s="61"/>
      <c r="D145" s="61"/>
      <c r="E145" s="61"/>
      <c r="F145" s="61"/>
      <c r="G145" s="61"/>
    </row>
    <row r="146" spans="2:7" x14ac:dyDescent="0.2">
      <c r="B146" s="61"/>
      <c r="C146" s="61"/>
      <c r="D146" s="61"/>
      <c r="E146" s="61"/>
      <c r="F146" s="61"/>
      <c r="G146" s="62"/>
    </row>
  </sheetData>
  <mergeCells count="11">
    <mergeCell ref="A142:A143"/>
    <mergeCell ref="B143:C143"/>
    <mergeCell ref="B144:C144"/>
    <mergeCell ref="B140:C140"/>
    <mergeCell ref="B141:C141"/>
    <mergeCell ref="B142:C142"/>
    <mergeCell ref="B4:G4"/>
    <mergeCell ref="B5:G5"/>
    <mergeCell ref="B6:G6"/>
    <mergeCell ref="B133:C133"/>
    <mergeCell ref="B134:G134"/>
  </mergeCells>
  <conditionalFormatting sqref="E11:G12 E14:G17 E19:G20 E22:G23 E25:G26 E28:G29 E31:G32 E43:G46 E48:G54 E56:G61 E64:G67 E69:G71 E74:G75 E84:G84 E88:G90 E92:G98 E100:G100 E102:G105 E107:G109 E112:G112 E35:G41 E128:G130 E77:G78 E132:G132 E81:G81">
    <cfRule type="cellIs" dxfId="9" priority="9" stopIfTrue="1" operator="notEqual">
      <formula>ROUND(E11,0)</formula>
    </cfRule>
    <cfRule type="cellIs" dxfId="8" priority="10" stopIfTrue="1" operator="lessThan">
      <formula>0</formula>
    </cfRule>
  </conditionalFormatting>
  <conditionalFormatting sqref="G137:G139 E137:E139">
    <cfRule type="cellIs" dxfId="7" priority="7" stopIfTrue="1" operator="notEqual">
      <formula>ROUND(E137,0)</formula>
    </cfRule>
    <cfRule type="cellIs" dxfId="6" priority="8" stopIfTrue="1" operator="lessThan">
      <formula>0</formula>
    </cfRule>
  </conditionalFormatting>
  <conditionalFormatting sqref="F137:F139">
    <cfRule type="cellIs" dxfId="5" priority="5" stopIfTrue="1" operator="notEqual">
      <formula>ROUND(F137,0)</formula>
    </cfRule>
    <cfRule type="cellIs" dxfId="4" priority="6" stopIfTrue="1" operator="lessThan">
      <formula>0</formula>
    </cfRule>
  </conditionalFormatting>
  <conditionalFormatting sqref="E143:G143">
    <cfRule type="cellIs" dxfId="3" priority="3" stopIfTrue="1" operator="notEqual">
      <formula>ROUND(E143,0)</formula>
    </cfRule>
    <cfRule type="cellIs" dxfId="2" priority="4" stopIfTrue="1" operator="lessThan">
      <formula>0</formula>
    </cfRule>
  </conditionalFormatting>
  <conditionalFormatting sqref="E142:G142">
    <cfRule type="cellIs" dxfId="1" priority="1" stopIfTrue="1" operator="notEqual">
      <formula>ROUND(E142,0)</formula>
    </cfRule>
    <cfRule type="cellIs" dxfId="0" priority="2"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E8:G133 E135:G143">
      <formula1>99999999</formula1>
    </dataValidation>
  </dataValidations>
  <pageMargins left="0.70866141732283472" right="0.70866141732283472" top="0.74803149606299213" bottom="0.74803149606299213" header="0.31496062992125984" footer="0.31496062992125984"/>
  <pageSetup paperSize="9" scale="62" orientation="portrait" r:id="rId1"/>
  <rowBreaks count="2" manualBreakCount="2">
    <brk id="52" max="4" man="1"/>
    <brk id="1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5"/>
  <sheetViews>
    <sheetView topLeftCell="A10" workbookViewId="0">
      <selection activeCell="B11" sqref="B11"/>
    </sheetView>
  </sheetViews>
  <sheetFormatPr defaultRowHeight="12.75" x14ac:dyDescent="0.2"/>
  <cols>
    <col min="1" max="1" width="13.7109375" style="76" customWidth="1"/>
    <col min="2" max="2" width="65.5703125" style="76" bestFit="1" customWidth="1"/>
    <col min="3" max="3" width="15.140625" style="76" bestFit="1" customWidth="1"/>
    <col min="4" max="5" width="15.42578125" style="76" bestFit="1" customWidth="1"/>
    <col min="6" max="244" width="6.85546875" style="76" customWidth="1"/>
    <col min="245" max="245" width="1.140625" style="76" customWidth="1"/>
    <col min="246" max="246" width="13.7109375" style="76" customWidth="1"/>
    <col min="247" max="247" width="1.140625" style="76" customWidth="1"/>
    <col min="248" max="248" width="36.5703125" style="76" customWidth="1"/>
    <col min="249" max="249" width="17.140625" style="76" customWidth="1"/>
    <col min="250" max="250" width="1.140625" style="76" customWidth="1"/>
    <col min="251" max="251" width="11.42578125" style="76" customWidth="1"/>
    <col min="252" max="252" width="3.42578125" style="76" customWidth="1"/>
    <col min="253" max="253" width="10.85546875" style="76" customWidth="1"/>
    <col min="254" max="254" width="4" style="76" customWidth="1"/>
    <col min="255" max="255" width="11.42578125" style="76" customWidth="1"/>
    <col min="256" max="256" width="3.42578125" style="76" customWidth="1"/>
    <col min="257" max="257" width="11.42578125" style="76" customWidth="1"/>
    <col min="258" max="258" width="3.42578125" style="76" customWidth="1"/>
    <col min="259" max="259" width="11.42578125" style="76" customWidth="1"/>
    <col min="260" max="261" width="1.140625" style="76" customWidth="1"/>
    <col min="262" max="500" width="6.85546875" style="76" customWidth="1"/>
    <col min="501" max="501" width="1.140625" style="76" customWidth="1"/>
    <col min="502" max="502" width="13.7109375" style="76" customWidth="1"/>
    <col min="503" max="503" width="1.140625" style="76" customWidth="1"/>
    <col min="504" max="504" width="36.5703125" style="76" customWidth="1"/>
    <col min="505" max="505" width="17.140625" style="76" customWidth="1"/>
    <col min="506" max="506" width="1.140625" style="76" customWidth="1"/>
    <col min="507" max="507" width="11.42578125" style="76" customWidth="1"/>
    <col min="508" max="508" width="3.42578125" style="76" customWidth="1"/>
    <col min="509" max="509" width="10.85546875" style="76" customWidth="1"/>
    <col min="510" max="510" width="4" style="76" customWidth="1"/>
    <col min="511" max="511" width="11.42578125" style="76" customWidth="1"/>
    <col min="512" max="512" width="3.42578125" style="76" customWidth="1"/>
    <col min="513" max="513" width="11.42578125" style="76" customWidth="1"/>
    <col min="514" max="514" width="3.42578125" style="76" customWidth="1"/>
    <col min="515" max="515" width="11.42578125" style="76" customWidth="1"/>
    <col min="516" max="517" width="1.140625" style="76" customWidth="1"/>
    <col min="518" max="756" width="6.85546875" style="76" customWidth="1"/>
    <col min="757" max="757" width="1.140625" style="76" customWidth="1"/>
    <col min="758" max="758" width="13.7109375" style="76" customWidth="1"/>
    <col min="759" max="759" width="1.140625" style="76" customWidth="1"/>
    <col min="760" max="760" width="36.5703125" style="76" customWidth="1"/>
    <col min="761" max="761" width="17.140625" style="76" customWidth="1"/>
    <col min="762" max="762" width="1.140625" style="76" customWidth="1"/>
    <col min="763" max="763" width="11.42578125" style="76" customWidth="1"/>
    <col min="764" max="764" width="3.42578125" style="76" customWidth="1"/>
    <col min="765" max="765" width="10.85546875" style="76" customWidth="1"/>
    <col min="766" max="766" width="4" style="76" customWidth="1"/>
    <col min="767" max="767" width="11.42578125" style="76" customWidth="1"/>
    <col min="768" max="768" width="3.42578125" style="76" customWidth="1"/>
    <col min="769" max="769" width="11.42578125" style="76" customWidth="1"/>
    <col min="770" max="770" width="3.42578125" style="76" customWidth="1"/>
    <col min="771" max="771" width="11.42578125" style="76" customWidth="1"/>
    <col min="772" max="773" width="1.140625" style="76" customWidth="1"/>
    <col min="774" max="1012" width="6.85546875" style="76" customWidth="1"/>
    <col min="1013" max="1013" width="1.140625" style="76" customWidth="1"/>
    <col min="1014" max="1014" width="13.7109375" style="76" customWidth="1"/>
    <col min="1015" max="1015" width="1.140625" style="76" customWidth="1"/>
    <col min="1016" max="1016" width="36.5703125" style="76" customWidth="1"/>
    <col min="1017" max="1017" width="17.140625" style="76" customWidth="1"/>
    <col min="1018" max="1018" width="1.140625" style="76" customWidth="1"/>
    <col min="1019" max="1019" width="11.42578125" style="76" customWidth="1"/>
    <col min="1020" max="1020" width="3.42578125" style="76" customWidth="1"/>
    <col min="1021" max="1021" width="10.85546875" style="76" customWidth="1"/>
    <col min="1022" max="1022" width="4" style="76" customWidth="1"/>
    <col min="1023" max="1023" width="11.42578125" style="76" customWidth="1"/>
    <col min="1024" max="1024" width="3.42578125" style="76" customWidth="1"/>
    <col min="1025" max="1025" width="11.42578125" style="76" customWidth="1"/>
    <col min="1026" max="1026" width="3.42578125" style="76" customWidth="1"/>
    <col min="1027" max="1027" width="11.42578125" style="76" customWidth="1"/>
    <col min="1028" max="1029" width="1.140625" style="76" customWidth="1"/>
    <col min="1030" max="1268" width="6.85546875" style="76" customWidth="1"/>
    <col min="1269" max="1269" width="1.140625" style="76" customWidth="1"/>
    <col min="1270" max="1270" width="13.7109375" style="76" customWidth="1"/>
    <col min="1271" max="1271" width="1.140625" style="76" customWidth="1"/>
    <col min="1272" max="1272" width="36.5703125" style="76" customWidth="1"/>
    <col min="1273" max="1273" width="17.140625" style="76" customWidth="1"/>
    <col min="1274" max="1274" width="1.140625" style="76" customWidth="1"/>
    <col min="1275" max="1275" width="11.42578125" style="76" customWidth="1"/>
    <col min="1276" max="1276" width="3.42578125" style="76" customWidth="1"/>
    <col min="1277" max="1277" width="10.85546875" style="76" customWidth="1"/>
    <col min="1278" max="1278" width="4" style="76" customWidth="1"/>
    <col min="1279" max="1279" width="11.42578125" style="76" customWidth="1"/>
    <col min="1280" max="1280" width="3.42578125" style="76" customWidth="1"/>
    <col min="1281" max="1281" width="11.42578125" style="76" customWidth="1"/>
    <col min="1282" max="1282" width="3.42578125" style="76" customWidth="1"/>
    <col min="1283" max="1283" width="11.42578125" style="76" customWidth="1"/>
    <col min="1284" max="1285" width="1.140625" style="76" customWidth="1"/>
    <col min="1286" max="1524" width="6.85546875" style="76" customWidth="1"/>
    <col min="1525" max="1525" width="1.140625" style="76" customWidth="1"/>
    <col min="1526" max="1526" width="13.7109375" style="76" customWidth="1"/>
    <col min="1527" max="1527" width="1.140625" style="76" customWidth="1"/>
    <col min="1528" max="1528" width="36.5703125" style="76" customWidth="1"/>
    <col min="1529" max="1529" width="17.140625" style="76" customWidth="1"/>
    <col min="1530" max="1530" width="1.140625" style="76" customWidth="1"/>
    <col min="1531" max="1531" width="11.42578125" style="76" customWidth="1"/>
    <col min="1532" max="1532" width="3.42578125" style="76" customWidth="1"/>
    <col min="1533" max="1533" width="10.85546875" style="76" customWidth="1"/>
    <col min="1534" max="1534" width="4" style="76" customWidth="1"/>
    <col min="1535" max="1535" width="11.42578125" style="76" customWidth="1"/>
    <col min="1536" max="1536" width="3.42578125" style="76" customWidth="1"/>
    <col min="1537" max="1537" width="11.42578125" style="76" customWidth="1"/>
    <col min="1538" max="1538" width="3.42578125" style="76" customWidth="1"/>
    <col min="1539" max="1539" width="11.42578125" style="76" customWidth="1"/>
    <col min="1540" max="1541" width="1.140625" style="76" customWidth="1"/>
    <col min="1542" max="1780" width="6.85546875" style="76" customWidth="1"/>
    <col min="1781" max="1781" width="1.140625" style="76" customWidth="1"/>
    <col min="1782" max="1782" width="13.7109375" style="76" customWidth="1"/>
    <col min="1783" max="1783" width="1.140625" style="76" customWidth="1"/>
    <col min="1784" max="1784" width="36.5703125" style="76" customWidth="1"/>
    <col min="1785" max="1785" width="17.140625" style="76" customWidth="1"/>
    <col min="1786" max="1786" width="1.140625" style="76" customWidth="1"/>
    <col min="1787" max="1787" width="11.42578125" style="76" customWidth="1"/>
    <col min="1788" max="1788" width="3.42578125" style="76" customWidth="1"/>
    <col min="1789" max="1789" width="10.85546875" style="76" customWidth="1"/>
    <col min="1790" max="1790" width="4" style="76" customWidth="1"/>
    <col min="1791" max="1791" width="11.42578125" style="76" customWidth="1"/>
    <col min="1792" max="1792" width="3.42578125" style="76" customWidth="1"/>
    <col min="1793" max="1793" width="11.42578125" style="76" customWidth="1"/>
    <col min="1794" max="1794" width="3.42578125" style="76" customWidth="1"/>
    <col min="1795" max="1795" width="11.42578125" style="76" customWidth="1"/>
    <col min="1796" max="1797" width="1.140625" style="76" customWidth="1"/>
    <col min="1798" max="2036" width="6.85546875" style="76" customWidth="1"/>
    <col min="2037" max="2037" width="1.140625" style="76" customWidth="1"/>
    <col min="2038" max="2038" width="13.7109375" style="76" customWidth="1"/>
    <col min="2039" max="2039" width="1.140625" style="76" customWidth="1"/>
    <col min="2040" max="2040" width="36.5703125" style="76" customWidth="1"/>
    <col min="2041" max="2041" width="17.140625" style="76" customWidth="1"/>
    <col min="2042" max="2042" width="1.140625" style="76" customWidth="1"/>
    <col min="2043" max="2043" width="11.42578125" style="76" customWidth="1"/>
    <col min="2044" max="2044" width="3.42578125" style="76" customWidth="1"/>
    <col min="2045" max="2045" width="10.85546875" style="76" customWidth="1"/>
    <col min="2046" max="2046" width="4" style="76" customWidth="1"/>
    <col min="2047" max="2047" width="11.42578125" style="76" customWidth="1"/>
    <col min="2048" max="2048" width="3.42578125" style="76" customWidth="1"/>
    <col min="2049" max="2049" width="11.42578125" style="76" customWidth="1"/>
    <col min="2050" max="2050" width="3.42578125" style="76" customWidth="1"/>
    <col min="2051" max="2051" width="11.42578125" style="76" customWidth="1"/>
    <col min="2052" max="2053" width="1.140625" style="76" customWidth="1"/>
    <col min="2054" max="2292" width="6.85546875" style="76" customWidth="1"/>
    <col min="2293" max="2293" width="1.140625" style="76" customWidth="1"/>
    <col min="2294" max="2294" width="13.7109375" style="76" customWidth="1"/>
    <col min="2295" max="2295" width="1.140625" style="76" customWidth="1"/>
    <col min="2296" max="2296" width="36.5703125" style="76" customWidth="1"/>
    <col min="2297" max="2297" width="17.140625" style="76" customWidth="1"/>
    <col min="2298" max="2298" width="1.140625" style="76" customWidth="1"/>
    <col min="2299" max="2299" width="11.42578125" style="76" customWidth="1"/>
    <col min="2300" max="2300" width="3.42578125" style="76" customWidth="1"/>
    <col min="2301" max="2301" width="10.85546875" style="76" customWidth="1"/>
    <col min="2302" max="2302" width="4" style="76" customWidth="1"/>
    <col min="2303" max="2303" width="11.42578125" style="76" customWidth="1"/>
    <col min="2304" max="2304" width="3.42578125" style="76" customWidth="1"/>
    <col min="2305" max="2305" width="11.42578125" style="76" customWidth="1"/>
    <col min="2306" max="2306" width="3.42578125" style="76" customWidth="1"/>
    <col min="2307" max="2307" width="11.42578125" style="76" customWidth="1"/>
    <col min="2308" max="2309" width="1.140625" style="76" customWidth="1"/>
    <col min="2310" max="2548" width="6.85546875" style="76" customWidth="1"/>
    <col min="2549" max="2549" width="1.140625" style="76" customWidth="1"/>
    <col min="2550" max="2550" width="13.7109375" style="76" customWidth="1"/>
    <col min="2551" max="2551" width="1.140625" style="76" customWidth="1"/>
    <col min="2552" max="2552" width="36.5703125" style="76" customWidth="1"/>
    <col min="2553" max="2553" width="17.140625" style="76" customWidth="1"/>
    <col min="2554" max="2554" width="1.140625" style="76" customWidth="1"/>
    <col min="2555" max="2555" width="11.42578125" style="76" customWidth="1"/>
    <col min="2556" max="2556" width="3.42578125" style="76" customWidth="1"/>
    <col min="2557" max="2557" width="10.85546875" style="76" customWidth="1"/>
    <col min="2558" max="2558" width="4" style="76" customWidth="1"/>
    <col min="2559" max="2559" width="11.42578125" style="76" customWidth="1"/>
    <col min="2560" max="2560" width="3.42578125" style="76" customWidth="1"/>
    <col min="2561" max="2561" width="11.42578125" style="76" customWidth="1"/>
    <col min="2562" max="2562" width="3.42578125" style="76" customWidth="1"/>
    <col min="2563" max="2563" width="11.42578125" style="76" customWidth="1"/>
    <col min="2564" max="2565" width="1.140625" style="76" customWidth="1"/>
    <col min="2566" max="2804" width="6.85546875" style="76" customWidth="1"/>
    <col min="2805" max="2805" width="1.140625" style="76" customWidth="1"/>
    <col min="2806" max="2806" width="13.7109375" style="76" customWidth="1"/>
    <col min="2807" max="2807" width="1.140625" style="76" customWidth="1"/>
    <col min="2808" max="2808" width="36.5703125" style="76" customWidth="1"/>
    <col min="2809" max="2809" width="17.140625" style="76" customWidth="1"/>
    <col min="2810" max="2810" width="1.140625" style="76" customWidth="1"/>
    <col min="2811" max="2811" width="11.42578125" style="76" customWidth="1"/>
    <col min="2812" max="2812" width="3.42578125" style="76" customWidth="1"/>
    <col min="2813" max="2813" width="10.85546875" style="76" customWidth="1"/>
    <col min="2814" max="2814" width="4" style="76" customWidth="1"/>
    <col min="2815" max="2815" width="11.42578125" style="76" customWidth="1"/>
    <col min="2816" max="2816" width="3.42578125" style="76" customWidth="1"/>
    <col min="2817" max="2817" width="11.42578125" style="76" customWidth="1"/>
    <col min="2818" max="2818" width="3.42578125" style="76" customWidth="1"/>
    <col min="2819" max="2819" width="11.42578125" style="76" customWidth="1"/>
    <col min="2820" max="2821" width="1.140625" style="76" customWidth="1"/>
    <col min="2822" max="3060" width="6.85546875" style="76" customWidth="1"/>
    <col min="3061" max="3061" width="1.140625" style="76" customWidth="1"/>
    <col min="3062" max="3062" width="13.7109375" style="76" customWidth="1"/>
    <col min="3063" max="3063" width="1.140625" style="76" customWidth="1"/>
    <col min="3064" max="3064" width="36.5703125" style="76" customWidth="1"/>
    <col min="3065" max="3065" width="17.140625" style="76" customWidth="1"/>
    <col min="3066" max="3066" width="1.140625" style="76" customWidth="1"/>
    <col min="3067" max="3067" width="11.42578125" style="76" customWidth="1"/>
    <col min="3068" max="3068" width="3.42578125" style="76" customWidth="1"/>
    <col min="3069" max="3069" width="10.85546875" style="76" customWidth="1"/>
    <col min="3070" max="3070" width="4" style="76" customWidth="1"/>
    <col min="3071" max="3071" width="11.42578125" style="76" customWidth="1"/>
    <col min="3072" max="3072" width="3.42578125" style="76" customWidth="1"/>
    <col min="3073" max="3073" width="11.42578125" style="76" customWidth="1"/>
    <col min="3074" max="3074" width="3.42578125" style="76" customWidth="1"/>
    <col min="3075" max="3075" width="11.42578125" style="76" customWidth="1"/>
    <col min="3076" max="3077" width="1.140625" style="76" customWidth="1"/>
    <col min="3078" max="3316" width="6.85546875" style="76" customWidth="1"/>
    <col min="3317" max="3317" width="1.140625" style="76" customWidth="1"/>
    <col min="3318" max="3318" width="13.7109375" style="76" customWidth="1"/>
    <col min="3319" max="3319" width="1.140625" style="76" customWidth="1"/>
    <col min="3320" max="3320" width="36.5703125" style="76" customWidth="1"/>
    <col min="3321" max="3321" width="17.140625" style="76" customWidth="1"/>
    <col min="3322" max="3322" width="1.140625" style="76" customWidth="1"/>
    <col min="3323" max="3323" width="11.42578125" style="76" customWidth="1"/>
    <col min="3324" max="3324" width="3.42578125" style="76" customWidth="1"/>
    <col min="3325" max="3325" width="10.85546875" style="76" customWidth="1"/>
    <col min="3326" max="3326" width="4" style="76" customWidth="1"/>
    <col min="3327" max="3327" width="11.42578125" style="76" customWidth="1"/>
    <col min="3328" max="3328" width="3.42578125" style="76" customWidth="1"/>
    <col min="3329" max="3329" width="11.42578125" style="76" customWidth="1"/>
    <col min="3330" max="3330" width="3.42578125" style="76" customWidth="1"/>
    <col min="3331" max="3331" width="11.42578125" style="76" customWidth="1"/>
    <col min="3332" max="3333" width="1.140625" style="76" customWidth="1"/>
    <col min="3334" max="3572" width="6.85546875" style="76" customWidth="1"/>
    <col min="3573" max="3573" width="1.140625" style="76" customWidth="1"/>
    <col min="3574" max="3574" width="13.7109375" style="76" customWidth="1"/>
    <col min="3575" max="3575" width="1.140625" style="76" customWidth="1"/>
    <col min="3576" max="3576" width="36.5703125" style="76" customWidth="1"/>
    <col min="3577" max="3577" width="17.140625" style="76" customWidth="1"/>
    <col min="3578" max="3578" width="1.140625" style="76" customWidth="1"/>
    <col min="3579" max="3579" width="11.42578125" style="76" customWidth="1"/>
    <col min="3580" max="3580" width="3.42578125" style="76" customWidth="1"/>
    <col min="3581" max="3581" width="10.85546875" style="76" customWidth="1"/>
    <col min="3582" max="3582" width="4" style="76" customWidth="1"/>
    <col min="3583" max="3583" width="11.42578125" style="76" customWidth="1"/>
    <col min="3584" max="3584" width="3.42578125" style="76" customWidth="1"/>
    <col min="3585" max="3585" width="11.42578125" style="76" customWidth="1"/>
    <col min="3586" max="3586" width="3.42578125" style="76" customWidth="1"/>
    <col min="3587" max="3587" width="11.42578125" style="76" customWidth="1"/>
    <col min="3588" max="3589" width="1.140625" style="76" customWidth="1"/>
    <col min="3590" max="3828" width="6.85546875" style="76" customWidth="1"/>
    <col min="3829" max="3829" width="1.140625" style="76" customWidth="1"/>
    <col min="3830" max="3830" width="13.7109375" style="76" customWidth="1"/>
    <col min="3831" max="3831" width="1.140625" style="76" customWidth="1"/>
    <col min="3832" max="3832" width="36.5703125" style="76" customWidth="1"/>
    <col min="3833" max="3833" width="17.140625" style="76" customWidth="1"/>
    <col min="3834" max="3834" width="1.140625" style="76" customWidth="1"/>
    <col min="3835" max="3835" width="11.42578125" style="76" customWidth="1"/>
    <col min="3836" max="3836" width="3.42578125" style="76" customWidth="1"/>
    <col min="3837" max="3837" width="10.85546875" style="76" customWidth="1"/>
    <col min="3838" max="3838" width="4" style="76" customWidth="1"/>
    <col min="3839" max="3839" width="11.42578125" style="76" customWidth="1"/>
    <col min="3840" max="3840" width="3.42578125" style="76" customWidth="1"/>
    <col min="3841" max="3841" width="11.42578125" style="76" customWidth="1"/>
    <col min="3842" max="3842" width="3.42578125" style="76" customWidth="1"/>
    <col min="3843" max="3843" width="11.42578125" style="76" customWidth="1"/>
    <col min="3844" max="3845" width="1.140625" style="76" customWidth="1"/>
    <col min="3846" max="4084" width="6.85546875" style="76" customWidth="1"/>
    <col min="4085" max="4085" width="1.140625" style="76" customWidth="1"/>
    <col min="4086" max="4086" width="13.7109375" style="76" customWidth="1"/>
    <col min="4087" max="4087" width="1.140625" style="76" customWidth="1"/>
    <col min="4088" max="4088" width="36.5703125" style="76" customWidth="1"/>
    <col min="4089" max="4089" width="17.140625" style="76" customWidth="1"/>
    <col min="4090" max="4090" width="1.140625" style="76" customWidth="1"/>
    <col min="4091" max="4091" width="11.42578125" style="76" customWidth="1"/>
    <col min="4092" max="4092" width="3.42578125" style="76" customWidth="1"/>
    <col min="4093" max="4093" width="10.85546875" style="76" customWidth="1"/>
    <col min="4094" max="4094" width="4" style="76" customWidth="1"/>
    <col min="4095" max="4095" width="11.42578125" style="76" customWidth="1"/>
    <col min="4096" max="4096" width="3.42578125" style="76" customWidth="1"/>
    <col min="4097" max="4097" width="11.42578125" style="76" customWidth="1"/>
    <col min="4098" max="4098" width="3.42578125" style="76" customWidth="1"/>
    <col min="4099" max="4099" width="11.42578125" style="76" customWidth="1"/>
    <col min="4100" max="4101" width="1.140625" style="76" customWidth="1"/>
    <col min="4102" max="4340" width="6.85546875" style="76" customWidth="1"/>
    <col min="4341" max="4341" width="1.140625" style="76" customWidth="1"/>
    <col min="4342" max="4342" width="13.7109375" style="76" customWidth="1"/>
    <col min="4343" max="4343" width="1.140625" style="76" customWidth="1"/>
    <col min="4344" max="4344" width="36.5703125" style="76" customWidth="1"/>
    <col min="4345" max="4345" width="17.140625" style="76" customWidth="1"/>
    <col min="4346" max="4346" width="1.140625" style="76" customWidth="1"/>
    <col min="4347" max="4347" width="11.42578125" style="76" customWidth="1"/>
    <col min="4348" max="4348" width="3.42578125" style="76" customWidth="1"/>
    <col min="4349" max="4349" width="10.85546875" style="76" customWidth="1"/>
    <col min="4350" max="4350" width="4" style="76" customWidth="1"/>
    <col min="4351" max="4351" width="11.42578125" style="76" customWidth="1"/>
    <col min="4352" max="4352" width="3.42578125" style="76" customWidth="1"/>
    <col min="4353" max="4353" width="11.42578125" style="76" customWidth="1"/>
    <col min="4354" max="4354" width="3.42578125" style="76" customWidth="1"/>
    <col min="4355" max="4355" width="11.42578125" style="76" customWidth="1"/>
    <col min="4356" max="4357" width="1.140625" style="76" customWidth="1"/>
    <col min="4358" max="4596" width="6.85546875" style="76" customWidth="1"/>
    <col min="4597" max="4597" width="1.140625" style="76" customWidth="1"/>
    <col min="4598" max="4598" width="13.7109375" style="76" customWidth="1"/>
    <col min="4599" max="4599" width="1.140625" style="76" customWidth="1"/>
    <col min="4600" max="4600" width="36.5703125" style="76" customWidth="1"/>
    <col min="4601" max="4601" width="17.140625" style="76" customWidth="1"/>
    <col min="4602" max="4602" width="1.140625" style="76" customWidth="1"/>
    <col min="4603" max="4603" width="11.42578125" style="76" customWidth="1"/>
    <col min="4604" max="4604" width="3.42578125" style="76" customWidth="1"/>
    <col min="4605" max="4605" width="10.85546875" style="76" customWidth="1"/>
    <col min="4606" max="4606" width="4" style="76" customWidth="1"/>
    <col min="4607" max="4607" width="11.42578125" style="76" customWidth="1"/>
    <col min="4608" max="4608" width="3.42578125" style="76" customWidth="1"/>
    <col min="4609" max="4609" width="11.42578125" style="76" customWidth="1"/>
    <col min="4610" max="4610" width="3.42578125" style="76" customWidth="1"/>
    <col min="4611" max="4611" width="11.42578125" style="76" customWidth="1"/>
    <col min="4612" max="4613" width="1.140625" style="76" customWidth="1"/>
    <col min="4614" max="4852" width="6.85546875" style="76" customWidth="1"/>
    <col min="4853" max="4853" width="1.140625" style="76" customWidth="1"/>
    <col min="4854" max="4854" width="13.7109375" style="76" customWidth="1"/>
    <col min="4855" max="4855" width="1.140625" style="76" customWidth="1"/>
    <col min="4856" max="4856" width="36.5703125" style="76" customWidth="1"/>
    <col min="4857" max="4857" width="17.140625" style="76" customWidth="1"/>
    <col min="4858" max="4858" width="1.140625" style="76" customWidth="1"/>
    <col min="4859" max="4859" width="11.42578125" style="76" customWidth="1"/>
    <col min="4860" max="4860" width="3.42578125" style="76" customWidth="1"/>
    <col min="4861" max="4861" width="10.85546875" style="76" customWidth="1"/>
    <col min="4862" max="4862" width="4" style="76" customWidth="1"/>
    <col min="4863" max="4863" width="11.42578125" style="76" customWidth="1"/>
    <col min="4864" max="4864" width="3.42578125" style="76" customWidth="1"/>
    <col min="4865" max="4865" width="11.42578125" style="76" customWidth="1"/>
    <col min="4866" max="4866" width="3.42578125" style="76" customWidth="1"/>
    <col min="4867" max="4867" width="11.42578125" style="76" customWidth="1"/>
    <col min="4868" max="4869" width="1.140625" style="76" customWidth="1"/>
    <col min="4870" max="5108" width="6.85546875" style="76" customWidth="1"/>
    <col min="5109" max="5109" width="1.140625" style="76" customWidth="1"/>
    <col min="5110" max="5110" width="13.7109375" style="76" customWidth="1"/>
    <col min="5111" max="5111" width="1.140625" style="76" customWidth="1"/>
    <col min="5112" max="5112" width="36.5703125" style="76" customWidth="1"/>
    <col min="5113" max="5113" width="17.140625" style="76" customWidth="1"/>
    <col min="5114" max="5114" width="1.140625" style="76" customWidth="1"/>
    <col min="5115" max="5115" width="11.42578125" style="76" customWidth="1"/>
    <col min="5116" max="5116" width="3.42578125" style="76" customWidth="1"/>
    <col min="5117" max="5117" width="10.85546875" style="76" customWidth="1"/>
    <col min="5118" max="5118" width="4" style="76" customWidth="1"/>
    <col min="5119" max="5119" width="11.42578125" style="76" customWidth="1"/>
    <col min="5120" max="5120" width="3.42578125" style="76" customWidth="1"/>
    <col min="5121" max="5121" width="11.42578125" style="76" customWidth="1"/>
    <col min="5122" max="5122" width="3.42578125" style="76" customWidth="1"/>
    <col min="5123" max="5123" width="11.42578125" style="76" customWidth="1"/>
    <col min="5124" max="5125" width="1.140625" style="76" customWidth="1"/>
    <col min="5126" max="5364" width="6.85546875" style="76" customWidth="1"/>
    <col min="5365" max="5365" width="1.140625" style="76" customWidth="1"/>
    <col min="5366" max="5366" width="13.7109375" style="76" customWidth="1"/>
    <col min="5367" max="5367" width="1.140625" style="76" customWidth="1"/>
    <col min="5368" max="5368" width="36.5703125" style="76" customWidth="1"/>
    <col min="5369" max="5369" width="17.140625" style="76" customWidth="1"/>
    <col min="5370" max="5370" width="1.140625" style="76" customWidth="1"/>
    <col min="5371" max="5371" width="11.42578125" style="76" customWidth="1"/>
    <col min="5372" max="5372" width="3.42578125" style="76" customWidth="1"/>
    <col min="5373" max="5373" width="10.85546875" style="76" customWidth="1"/>
    <col min="5374" max="5374" width="4" style="76" customWidth="1"/>
    <col min="5375" max="5375" width="11.42578125" style="76" customWidth="1"/>
    <col min="5376" max="5376" width="3.42578125" style="76" customWidth="1"/>
    <col min="5377" max="5377" width="11.42578125" style="76" customWidth="1"/>
    <col min="5378" max="5378" width="3.42578125" style="76" customWidth="1"/>
    <col min="5379" max="5379" width="11.42578125" style="76" customWidth="1"/>
    <col min="5380" max="5381" width="1.140625" style="76" customWidth="1"/>
    <col min="5382" max="5620" width="6.85546875" style="76" customWidth="1"/>
    <col min="5621" max="5621" width="1.140625" style="76" customWidth="1"/>
    <col min="5622" max="5622" width="13.7109375" style="76" customWidth="1"/>
    <col min="5623" max="5623" width="1.140625" style="76" customWidth="1"/>
    <col min="5624" max="5624" width="36.5703125" style="76" customWidth="1"/>
    <col min="5625" max="5625" width="17.140625" style="76" customWidth="1"/>
    <col min="5626" max="5626" width="1.140625" style="76" customWidth="1"/>
    <col min="5627" max="5627" width="11.42578125" style="76" customWidth="1"/>
    <col min="5628" max="5628" width="3.42578125" style="76" customWidth="1"/>
    <col min="5629" max="5629" width="10.85546875" style="76" customWidth="1"/>
    <col min="5630" max="5630" width="4" style="76" customWidth="1"/>
    <col min="5631" max="5631" width="11.42578125" style="76" customWidth="1"/>
    <col min="5632" max="5632" width="3.42578125" style="76" customWidth="1"/>
    <col min="5633" max="5633" width="11.42578125" style="76" customWidth="1"/>
    <col min="5634" max="5634" width="3.42578125" style="76" customWidth="1"/>
    <col min="5635" max="5635" width="11.42578125" style="76" customWidth="1"/>
    <col min="5636" max="5637" width="1.140625" style="76" customWidth="1"/>
    <col min="5638" max="5876" width="6.85546875" style="76" customWidth="1"/>
    <col min="5877" max="5877" width="1.140625" style="76" customWidth="1"/>
    <col min="5878" max="5878" width="13.7109375" style="76" customWidth="1"/>
    <col min="5879" max="5879" width="1.140625" style="76" customWidth="1"/>
    <col min="5880" max="5880" width="36.5703125" style="76" customWidth="1"/>
    <col min="5881" max="5881" width="17.140625" style="76" customWidth="1"/>
    <col min="5882" max="5882" width="1.140625" style="76" customWidth="1"/>
    <col min="5883" max="5883" width="11.42578125" style="76" customWidth="1"/>
    <col min="5884" max="5884" width="3.42578125" style="76" customWidth="1"/>
    <col min="5885" max="5885" width="10.85546875" style="76" customWidth="1"/>
    <col min="5886" max="5886" width="4" style="76" customWidth="1"/>
    <col min="5887" max="5887" width="11.42578125" style="76" customWidth="1"/>
    <col min="5888" max="5888" width="3.42578125" style="76" customWidth="1"/>
    <col min="5889" max="5889" width="11.42578125" style="76" customWidth="1"/>
    <col min="5890" max="5890" width="3.42578125" style="76" customWidth="1"/>
    <col min="5891" max="5891" width="11.42578125" style="76" customWidth="1"/>
    <col min="5892" max="5893" width="1.140625" style="76" customWidth="1"/>
    <col min="5894" max="6132" width="6.85546875" style="76" customWidth="1"/>
    <col min="6133" max="6133" width="1.140625" style="76" customWidth="1"/>
    <col min="6134" max="6134" width="13.7109375" style="76" customWidth="1"/>
    <col min="6135" max="6135" width="1.140625" style="76" customWidth="1"/>
    <col min="6136" max="6136" width="36.5703125" style="76" customWidth="1"/>
    <col min="6137" max="6137" width="17.140625" style="76" customWidth="1"/>
    <col min="6138" max="6138" width="1.140625" style="76" customWidth="1"/>
    <col min="6139" max="6139" width="11.42578125" style="76" customWidth="1"/>
    <col min="6140" max="6140" width="3.42578125" style="76" customWidth="1"/>
    <col min="6141" max="6141" width="10.85546875" style="76" customWidth="1"/>
    <col min="6142" max="6142" width="4" style="76" customWidth="1"/>
    <col min="6143" max="6143" width="11.42578125" style="76" customWidth="1"/>
    <col min="6144" max="6144" width="3.42578125" style="76" customWidth="1"/>
    <col min="6145" max="6145" width="11.42578125" style="76" customWidth="1"/>
    <col min="6146" max="6146" width="3.42578125" style="76" customWidth="1"/>
    <col min="6147" max="6147" width="11.42578125" style="76" customWidth="1"/>
    <col min="6148" max="6149" width="1.140625" style="76" customWidth="1"/>
    <col min="6150" max="6388" width="6.85546875" style="76" customWidth="1"/>
    <col min="6389" max="6389" width="1.140625" style="76" customWidth="1"/>
    <col min="6390" max="6390" width="13.7109375" style="76" customWidth="1"/>
    <col min="6391" max="6391" width="1.140625" style="76" customWidth="1"/>
    <col min="6392" max="6392" width="36.5703125" style="76" customWidth="1"/>
    <col min="6393" max="6393" width="17.140625" style="76" customWidth="1"/>
    <col min="6394" max="6394" width="1.140625" style="76" customWidth="1"/>
    <col min="6395" max="6395" width="11.42578125" style="76" customWidth="1"/>
    <col min="6396" max="6396" width="3.42578125" style="76" customWidth="1"/>
    <col min="6397" max="6397" width="10.85546875" style="76" customWidth="1"/>
    <col min="6398" max="6398" width="4" style="76" customWidth="1"/>
    <col min="6399" max="6399" width="11.42578125" style="76" customWidth="1"/>
    <col min="6400" max="6400" width="3.42578125" style="76" customWidth="1"/>
    <col min="6401" max="6401" width="11.42578125" style="76" customWidth="1"/>
    <col min="6402" max="6402" width="3.42578125" style="76" customWidth="1"/>
    <col min="6403" max="6403" width="11.42578125" style="76" customWidth="1"/>
    <col min="6404" max="6405" width="1.140625" style="76" customWidth="1"/>
    <col min="6406" max="6644" width="6.85546875" style="76" customWidth="1"/>
    <col min="6645" max="6645" width="1.140625" style="76" customWidth="1"/>
    <col min="6646" max="6646" width="13.7109375" style="76" customWidth="1"/>
    <col min="6647" max="6647" width="1.140625" style="76" customWidth="1"/>
    <col min="6648" max="6648" width="36.5703125" style="76" customWidth="1"/>
    <col min="6649" max="6649" width="17.140625" style="76" customWidth="1"/>
    <col min="6650" max="6650" width="1.140625" style="76" customWidth="1"/>
    <col min="6651" max="6651" width="11.42578125" style="76" customWidth="1"/>
    <col min="6652" max="6652" width="3.42578125" style="76" customWidth="1"/>
    <col min="6653" max="6653" width="10.85546875" style="76" customWidth="1"/>
    <col min="6654" max="6654" width="4" style="76" customWidth="1"/>
    <col min="6655" max="6655" width="11.42578125" style="76" customWidth="1"/>
    <col min="6656" max="6656" width="3.42578125" style="76" customWidth="1"/>
    <col min="6657" max="6657" width="11.42578125" style="76" customWidth="1"/>
    <col min="6658" max="6658" width="3.42578125" style="76" customWidth="1"/>
    <col min="6659" max="6659" width="11.42578125" style="76" customWidth="1"/>
    <col min="6660" max="6661" width="1.140625" style="76" customWidth="1"/>
    <col min="6662" max="6900" width="6.85546875" style="76" customWidth="1"/>
    <col min="6901" max="6901" width="1.140625" style="76" customWidth="1"/>
    <col min="6902" max="6902" width="13.7109375" style="76" customWidth="1"/>
    <col min="6903" max="6903" width="1.140625" style="76" customWidth="1"/>
    <col min="6904" max="6904" width="36.5703125" style="76" customWidth="1"/>
    <col min="6905" max="6905" width="17.140625" style="76" customWidth="1"/>
    <col min="6906" max="6906" width="1.140625" style="76" customWidth="1"/>
    <col min="6907" max="6907" width="11.42578125" style="76" customWidth="1"/>
    <col min="6908" max="6908" width="3.42578125" style="76" customWidth="1"/>
    <col min="6909" max="6909" width="10.85546875" style="76" customWidth="1"/>
    <col min="6910" max="6910" width="4" style="76" customWidth="1"/>
    <col min="6911" max="6911" width="11.42578125" style="76" customWidth="1"/>
    <col min="6912" max="6912" width="3.42578125" style="76" customWidth="1"/>
    <col min="6913" max="6913" width="11.42578125" style="76" customWidth="1"/>
    <col min="6914" max="6914" width="3.42578125" style="76" customWidth="1"/>
    <col min="6915" max="6915" width="11.42578125" style="76" customWidth="1"/>
    <col min="6916" max="6917" width="1.140625" style="76" customWidth="1"/>
    <col min="6918" max="7156" width="6.85546875" style="76" customWidth="1"/>
    <col min="7157" max="7157" width="1.140625" style="76" customWidth="1"/>
    <col min="7158" max="7158" width="13.7109375" style="76" customWidth="1"/>
    <col min="7159" max="7159" width="1.140625" style="76" customWidth="1"/>
    <col min="7160" max="7160" width="36.5703125" style="76" customWidth="1"/>
    <col min="7161" max="7161" width="17.140625" style="76" customWidth="1"/>
    <col min="7162" max="7162" width="1.140625" style="76" customWidth="1"/>
    <col min="7163" max="7163" width="11.42578125" style="76" customWidth="1"/>
    <col min="7164" max="7164" width="3.42578125" style="76" customWidth="1"/>
    <col min="7165" max="7165" width="10.85546875" style="76" customWidth="1"/>
    <col min="7166" max="7166" width="4" style="76" customWidth="1"/>
    <col min="7167" max="7167" width="11.42578125" style="76" customWidth="1"/>
    <col min="7168" max="7168" width="3.42578125" style="76" customWidth="1"/>
    <col min="7169" max="7169" width="11.42578125" style="76" customWidth="1"/>
    <col min="7170" max="7170" width="3.42578125" style="76" customWidth="1"/>
    <col min="7171" max="7171" width="11.42578125" style="76" customWidth="1"/>
    <col min="7172" max="7173" width="1.140625" style="76" customWidth="1"/>
    <col min="7174" max="7412" width="6.85546875" style="76" customWidth="1"/>
    <col min="7413" max="7413" width="1.140625" style="76" customWidth="1"/>
    <col min="7414" max="7414" width="13.7109375" style="76" customWidth="1"/>
    <col min="7415" max="7415" width="1.140625" style="76" customWidth="1"/>
    <col min="7416" max="7416" width="36.5703125" style="76" customWidth="1"/>
    <col min="7417" max="7417" width="17.140625" style="76" customWidth="1"/>
    <col min="7418" max="7418" width="1.140625" style="76" customWidth="1"/>
    <col min="7419" max="7419" width="11.42578125" style="76" customWidth="1"/>
    <col min="7420" max="7420" width="3.42578125" style="76" customWidth="1"/>
    <col min="7421" max="7421" width="10.85546875" style="76" customWidth="1"/>
    <col min="7422" max="7422" width="4" style="76" customWidth="1"/>
    <col min="7423" max="7423" width="11.42578125" style="76" customWidth="1"/>
    <col min="7424" max="7424" width="3.42578125" style="76" customWidth="1"/>
    <col min="7425" max="7425" width="11.42578125" style="76" customWidth="1"/>
    <col min="7426" max="7426" width="3.42578125" style="76" customWidth="1"/>
    <col min="7427" max="7427" width="11.42578125" style="76" customWidth="1"/>
    <col min="7428" max="7429" width="1.140625" style="76" customWidth="1"/>
    <col min="7430" max="7668" width="6.85546875" style="76" customWidth="1"/>
    <col min="7669" max="7669" width="1.140625" style="76" customWidth="1"/>
    <col min="7670" max="7670" width="13.7109375" style="76" customWidth="1"/>
    <col min="7671" max="7671" width="1.140625" style="76" customWidth="1"/>
    <col min="7672" max="7672" width="36.5703125" style="76" customWidth="1"/>
    <col min="7673" max="7673" width="17.140625" style="76" customWidth="1"/>
    <col min="7674" max="7674" width="1.140625" style="76" customWidth="1"/>
    <col min="7675" max="7675" width="11.42578125" style="76" customWidth="1"/>
    <col min="7676" max="7676" width="3.42578125" style="76" customWidth="1"/>
    <col min="7677" max="7677" width="10.85546875" style="76" customWidth="1"/>
    <col min="7678" max="7678" width="4" style="76" customWidth="1"/>
    <col min="7679" max="7679" width="11.42578125" style="76" customWidth="1"/>
    <col min="7680" max="7680" width="3.42578125" style="76" customWidth="1"/>
    <col min="7681" max="7681" width="11.42578125" style="76" customWidth="1"/>
    <col min="7682" max="7682" width="3.42578125" style="76" customWidth="1"/>
    <col min="7683" max="7683" width="11.42578125" style="76" customWidth="1"/>
    <col min="7684" max="7685" width="1.140625" style="76" customWidth="1"/>
    <col min="7686" max="7924" width="6.85546875" style="76" customWidth="1"/>
    <col min="7925" max="7925" width="1.140625" style="76" customWidth="1"/>
    <col min="7926" max="7926" width="13.7109375" style="76" customWidth="1"/>
    <col min="7927" max="7927" width="1.140625" style="76" customWidth="1"/>
    <col min="7928" max="7928" width="36.5703125" style="76" customWidth="1"/>
    <col min="7929" max="7929" width="17.140625" style="76" customWidth="1"/>
    <col min="7930" max="7930" width="1.140625" style="76" customWidth="1"/>
    <col min="7931" max="7931" width="11.42578125" style="76" customWidth="1"/>
    <col min="7932" max="7932" width="3.42578125" style="76" customWidth="1"/>
    <col min="7933" max="7933" width="10.85546875" style="76" customWidth="1"/>
    <col min="7934" max="7934" width="4" style="76" customWidth="1"/>
    <col min="7935" max="7935" width="11.42578125" style="76" customWidth="1"/>
    <col min="7936" max="7936" width="3.42578125" style="76" customWidth="1"/>
    <col min="7937" max="7937" width="11.42578125" style="76" customWidth="1"/>
    <col min="7938" max="7938" width="3.42578125" style="76" customWidth="1"/>
    <col min="7939" max="7939" width="11.42578125" style="76" customWidth="1"/>
    <col min="7940" max="7941" width="1.140625" style="76" customWidth="1"/>
    <col min="7942" max="8180" width="6.85546875" style="76" customWidth="1"/>
    <col min="8181" max="8181" width="1.140625" style="76" customWidth="1"/>
    <col min="8182" max="8182" width="13.7109375" style="76" customWidth="1"/>
    <col min="8183" max="8183" width="1.140625" style="76" customWidth="1"/>
    <col min="8184" max="8184" width="36.5703125" style="76" customWidth="1"/>
    <col min="8185" max="8185" width="17.140625" style="76" customWidth="1"/>
    <col min="8186" max="8186" width="1.140625" style="76" customWidth="1"/>
    <col min="8187" max="8187" width="11.42578125" style="76" customWidth="1"/>
    <col min="8188" max="8188" width="3.42578125" style="76" customWidth="1"/>
    <col min="8189" max="8189" width="10.85546875" style="76" customWidth="1"/>
    <col min="8190" max="8190" width="4" style="76" customWidth="1"/>
    <col min="8191" max="8191" width="11.42578125" style="76" customWidth="1"/>
    <col min="8192" max="8192" width="3.42578125" style="76" customWidth="1"/>
    <col min="8193" max="8193" width="11.42578125" style="76" customWidth="1"/>
    <col min="8194" max="8194" width="3.42578125" style="76" customWidth="1"/>
    <col min="8195" max="8195" width="11.42578125" style="76" customWidth="1"/>
    <col min="8196" max="8197" width="1.140625" style="76" customWidth="1"/>
    <col min="8198" max="8436" width="6.85546875" style="76" customWidth="1"/>
    <col min="8437" max="8437" width="1.140625" style="76" customWidth="1"/>
    <col min="8438" max="8438" width="13.7109375" style="76" customWidth="1"/>
    <col min="8439" max="8439" width="1.140625" style="76" customWidth="1"/>
    <col min="8440" max="8440" width="36.5703125" style="76" customWidth="1"/>
    <col min="8441" max="8441" width="17.140625" style="76" customWidth="1"/>
    <col min="8442" max="8442" width="1.140625" style="76" customWidth="1"/>
    <col min="8443" max="8443" width="11.42578125" style="76" customWidth="1"/>
    <col min="8444" max="8444" width="3.42578125" style="76" customWidth="1"/>
    <col min="8445" max="8445" width="10.85546875" style="76" customWidth="1"/>
    <col min="8446" max="8446" width="4" style="76" customWidth="1"/>
    <col min="8447" max="8447" width="11.42578125" style="76" customWidth="1"/>
    <col min="8448" max="8448" width="3.42578125" style="76" customWidth="1"/>
    <col min="8449" max="8449" width="11.42578125" style="76" customWidth="1"/>
    <col min="8450" max="8450" width="3.42578125" style="76" customWidth="1"/>
    <col min="8451" max="8451" width="11.42578125" style="76" customWidth="1"/>
    <col min="8452" max="8453" width="1.140625" style="76" customWidth="1"/>
    <col min="8454" max="8692" width="6.85546875" style="76" customWidth="1"/>
    <col min="8693" max="8693" width="1.140625" style="76" customWidth="1"/>
    <col min="8694" max="8694" width="13.7109375" style="76" customWidth="1"/>
    <col min="8695" max="8695" width="1.140625" style="76" customWidth="1"/>
    <col min="8696" max="8696" width="36.5703125" style="76" customWidth="1"/>
    <col min="8697" max="8697" width="17.140625" style="76" customWidth="1"/>
    <col min="8698" max="8698" width="1.140625" style="76" customWidth="1"/>
    <col min="8699" max="8699" width="11.42578125" style="76" customWidth="1"/>
    <col min="8700" max="8700" width="3.42578125" style="76" customWidth="1"/>
    <col min="8701" max="8701" width="10.85546875" style="76" customWidth="1"/>
    <col min="8702" max="8702" width="4" style="76" customWidth="1"/>
    <col min="8703" max="8703" width="11.42578125" style="76" customWidth="1"/>
    <col min="8704" max="8704" width="3.42578125" style="76" customWidth="1"/>
    <col min="8705" max="8705" width="11.42578125" style="76" customWidth="1"/>
    <col min="8706" max="8706" width="3.42578125" style="76" customWidth="1"/>
    <col min="8707" max="8707" width="11.42578125" style="76" customWidth="1"/>
    <col min="8708" max="8709" width="1.140625" style="76" customWidth="1"/>
    <col min="8710" max="8948" width="6.85546875" style="76" customWidth="1"/>
    <col min="8949" max="8949" width="1.140625" style="76" customWidth="1"/>
    <col min="8950" max="8950" width="13.7109375" style="76" customWidth="1"/>
    <col min="8951" max="8951" width="1.140625" style="76" customWidth="1"/>
    <col min="8952" max="8952" width="36.5703125" style="76" customWidth="1"/>
    <col min="8953" max="8953" width="17.140625" style="76" customWidth="1"/>
    <col min="8954" max="8954" width="1.140625" style="76" customWidth="1"/>
    <col min="8955" max="8955" width="11.42578125" style="76" customWidth="1"/>
    <col min="8956" max="8956" width="3.42578125" style="76" customWidth="1"/>
    <col min="8957" max="8957" width="10.85546875" style="76" customWidth="1"/>
    <col min="8958" max="8958" width="4" style="76" customWidth="1"/>
    <col min="8959" max="8959" width="11.42578125" style="76" customWidth="1"/>
    <col min="8960" max="8960" width="3.42578125" style="76" customWidth="1"/>
    <col min="8961" max="8961" width="11.42578125" style="76" customWidth="1"/>
    <col min="8962" max="8962" width="3.42578125" style="76" customWidth="1"/>
    <col min="8963" max="8963" width="11.42578125" style="76" customWidth="1"/>
    <col min="8964" max="8965" width="1.140625" style="76" customWidth="1"/>
    <col min="8966" max="9204" width="6.85546875" style="76" customWidth="1"/>
    <col min="9205" max="9205" width="1.140625" style="76" customWidth="1"/>
    <col min="9206" max="9206" width="13.7109375" style="76" customWidth="1"/>
    <col min="9207" max="9207" width="1.140625" style="76" customWidth="1"/>
    <col min="9208" max="9208" width="36.5703125" style="76" customWidth="1"/>
    <col min="9209" max="9209" width="17.140625" style="76" customWidth="1"/>
    <col min="9210" max="9210" width="1.140625" style="76" customWidth="1"/>
    <col min="9211" max="9211" width="11.42578125" style="76" customWidth="1"/>
    <col min="9212" max="9212" width="3.42578125" style="76" customWidth="1"/>
    <col min="9213" max="9213" width="10.85546875" style="76" customWidth="1"/>
    <col min="9214" max="9214" width="4" style="76" customWidth="1"/>
    <col min="9215" max="9215" width="11.42578125" style="76" customWidth="1"/>
    <col min="9216" max="9216" width="3.42578125" style="76" customWidth="1"/>
    <col min="9217" max="9217" width="11.42578125" style="76" customWidth="1"/>
    <col min="9218" max="9218" width="3.42578125" style="76" customWidth="1"/>
    <col min="9219" max="9219" width="11.42578125" style="76" customWidth="1"/>
    <col min="9220" max="9221" width="1.140625" style="76" customWidth="1"/>
    <col min="9222" max="9460" width="6.85546875" style="76" customWidth="1"/>
    <col min="9461" max="9461" width="1.140625" style="76" customWidth="1"/>
    <col min="9462" max="9462" width="13.7109375" style="76" customWidth="1"/>
    <col min="9463" max="9463" width="1.140625" style="76" customWidth="1"/>
    <col min="9464" max="9464" width="36.5703125" style="76" customWidth="1"/>
    <col min="9465" max="9465" width="17.140625" style="76" customWidth="1"/>
    <col min="9466" max="9466" width="1.140625" style="76" customWidth="1"/>
    <col min="9467" max="9467" width="11.42578125" style="76" customWidth="1"/>
    <col min="9468" max="9468" width="3.42578125" style="76" customWidth="1"/>
    <col min="9469" max="9469" width="10.85546875" style="76" customWidth="1"/>
    <col min="9470" max="9470" width="4" style="76" customWidth="1"/>
    <col min="9471" max="9471" width="11.42578125" style="76" customWidth="1"/>
    <col min="9472" max="9472" width="3.42578125" style="76" customWidth="1"/>
    <col min="9473" max="9473" width="11.42578125" style="76" customWidth="1"/>
    <col min="9474" max="9474" width="3.42578125" style="76" customWidth="1"/>
    <col min="9475" max="9475" width="11.42578125" style="76" customWidth="1"/>
    <col min="9476" max="9477" width="1.140625" style="76" customWidth="1"/>
    <col min="9478" max="9716" width="6.85546875" style="76" customWidth="1"/>
    <col min="9717" max="9717" width="1.140625" style="76" customWidth="1"/>
    <col min="9718" max="9718" width="13.7109375" style="76" customWidth="1"/>
    <col min="9719" max="9719" width="1.140625" style="76" customWidth="1"/>
    <col min="9720" max="9720" width="36.5703125" style="76" customWidth="1"/>
    <col min="9721" max="9721" width="17.140625" style="76" customWidth="1"/>
    <col min="9722" max="9722" width="1.140625" style="76" customWidth="1"/>
    <col min="9723" max="9723" width="11.42578125" style="76" customWidth="1"/>
    <col min="9724" max="9724" width="3.42578125" style="76" customWidth="1"/>
    <col min="9725" max="9725" width="10.85546875" style="76" customWidth="1"/>
    <col min="9726" max="9726" width="4" style="76" customWidth="1"/>
    <col min="9727" max="9727" width="11.42578125" style="76" customWidth="1"/>
    <col min="9728" max="9728" width="3.42578125" style="76" customWidth="1"/>
    <col min="9729" max="9729" width="11.42578125" style="76" customWidth="1"/>
    <col min="9730" max="9730" width="3.42578125" style="76" customWidth="1"/>
    <col min="9731" max="9731" width="11.42578125" style="76" customWidth="1"/>
    <col min="9732" max="9733" width="1.140625" style="76" customWidth="1"/>
    <col min="9734" max="9972" width="6.85546875" style="76" customWidth="1"/>
    <col min="9973" max="9973" width="1.140625" style="76" customWidth="1"/>
    <col min="9974" max="9974" width="13.7109375" style="76" customWidth="1"/>
    <col min="9975" max="9975" width="1.140625" style="76" customWidth="1"/>
    <col min="9976" max="9976" width="36.5703125" style="76" customWidth="1"/>
    <col min="9977" max="9977" width="17.140625" style="76" customWidth="1"/>
    <col min="9978" max="9978" width="1.140625" style="76" customWidth="1"/>
    <col min="9979" max="9979" width="11.42578125" style="76" customWidth="1"/>
    <col min="9980" max="9980" width="3.42578125" style="76" customWidth="1"/>
    <col min="9981" max="9981" width="10.85546875" style="76" customWidth="1"/>
    <col min="9982" max="9982" width="4" style="76" customWidth="1"/>
    <col min="9983" max="9983" width="11.42578125" style="76" customWidth="1"/>
    <col min="9984" max="9984" width="3.42578125" style="76" customWidth="1"/>
    <col min="9985" max="9985" width="11.42578125" style="76" customWidth="1"/>
    <col min="9986" max="9986" width="3.42578125" style="76" customWidth="1"/>
    <col min="9987" max="9987" width="11.42578125" style="76" customWidth="1"/>
    <col min="9988" max="9989" width="1.140625" style="76" customWidth="1"/>
    <col min="9990" max="10228" width="6.85546875" style="76" customWidth="1"/>
    <col min="10229" max="10229" width="1.140625" style="76" customWidth="1"/>
    <col min="10230" max="10230" width="13.7109375" style="76" customWidth="1"/>
    <col min="10231" max="10231" width="1.140625" style="76" customWidth="1"/>
    <col min="10232" max="10232" width="36.5703125" style="76" customWidth="1"/>
    <col min="10233" max="10233" width="17.140625" style="76" customWidth="1"/>
    <col min="10234" max="10234" width="1.140625" style="76" customWidth="1"/>
    <col min="10235" max="10235" width="11.42578125" style="76" customWidth="1"/>
    <col min="10236" max="10236" width="3.42578125" style="76" customWidth="1"/>
    <col min="10237" max="10237" width="10.85546875" style="76" customWidth="1"/>
    <col min="10238" max="10238" width="4" style="76" customWidth="1"/>
    <col min="10239" max="10239" width="11.42578125" style="76" customWidth="1"/>
    <col min="10240" max="10240" width="3.42578125" style="76" customWidth="1"/>
    <col min="10241" max="10241" width="11.42578125" style="76" customWidth="1"/>
    <col min="10242" max="10242" width="3.42578125" style="76" customWidth="1"/>
    <col min="10243" max="10243" width="11.42578125" style="76" customWidth="1"/>
    <col min="10244" max="10245" width="1.140625" style="76" customWidth="1"/>
    <col min="10246" max="10484" width="6.85546875" style="76" customWidth="1"/>
    <col min="10485" max="10485" width="1.140625" style="76" customWidth="1"/>
    <col min="10486" max="10486" width="13.7109375" style="76" customWidth="1"/>
    <col min="10487" max="10487" width="1.140625" style="76" customWidth="1"/>
    <col min="10488" max="10488" width="36.5703125" style="76" customWidth="1"/>
    <col min="10489" max="10489" width="17.140625" style="76" customWidth="1"/>
    <col min="10490" max="10490" width="1.140625" style="76" customWidth="1"/>
    <col min="10491" max="10491" width="11.42578125" style="76" customWidth="1"/>
    <col min="10492" max="10492" width="3.42578125" style="76" customWidth="1"/>
    <col min="10493" max="10493" width="10.85546875" style="76" customWidth="1"/>
    <col min="10494" max="10494" width="4" style="76" customWidth="1"/>
    <col min="10495" max="10495" width="11.42578125" style="76" customWidth="1"/>
    <col min="10496" max="10496" width="3.42578125" style="76" customWidth="1"/>
    <col min="10497" max="10497" width="11.42578125" style="76" customWidth="1"/>
    <col min="10498" max="10498" width="3.42578125" style="76" customWidth="1"/>
    <col min="10499" max="10499" width="11.42578125" style="76" customWidth="1"/>
    <col min="10500" max="10501" width="1.140625" style="76" customWidth="1"/>
    <col min="10502" max="10740" width="6.85546875" style="76" customWidth="1"/>
    <col min="10741" max="10741" width="1.140625" style="76" customWidth="1"/>
    <col min="10742" max="10742" width="13.7109375" style="76" customWidth="1"/>
    <col min="10743" max="10743" width="1.140625" style="76" customWidth="1"/>
    <col min="10744" max="10744" width="36.5703125" style="76" customWidth="1"/>
    <col min="10745" max="10745" width="17.140625" style="76" customWidth="1"/>
    <col min="10746" max="10746" width="1.140625" style="76" customWidth="1"/>
    <col min="10747" max="10747" width="11.42578125" style="76" customWidth="1"/>
    <col min="10748" max="10748" width="3.42578125" style="76" customWidth="1"/>
    <col min="10749" max="10749" width="10.85546875" style="76" customWidth="1"/>
    <col min="10750" max="10750" width="4" style="76" customWidth="1"/>
    <col min="10751" max="10751" width="11.42578125" style="76" customWidth="1"/>
    <col min="10752" max="10752" width="3.42578125" style="76" customWidth="1"/>
    <col min="10753" max="10753" width="11.42578125" style="76" customWidth="1"/>
    <col min="10754" max="10754" width="3.42578125" style="76" customWidth="1"/>
    <col min="10755" max="10755" width="11.42578125" style="76" customWidth="1"/>
    <col min="10756" max="10757" width="1.140625" style="76" customWidth="1"/>
    <col min="10758" max="10996" width="6.85546875" style="76" customWidth="1"/>
    <col min="10997" max="10997" width="1.140625" style="76" customWidth="1"/>
    <col min="10998" max="10998" width="13.7109375" style="76" customWidth="1"/>
    <col min="10999" max="10999" width="1.140625" style="76" customWidth="1"/>
    <col min="11000" max="11000" width="36.5703125" style="76" customWidth="1"/>
    <col min="11001" max="11001" width="17.140625" style="76" customWidth="1"/>
    <col min="11002" max="11002" width="1.140625" style="76" customWidth="1"/>
    <col min="11003" max="11003" width="11.42578125" style="76" customWidth="1"/>
    <col min="11004" max="11004" width="3.42578125" style="76" customWidth="1"/>
    <col min="11005" max="11005" width="10.85546875" style="76" customWidth="1"/>
    <col min="11006" max="11006" width="4" style="76" customWidth="1"/>
    <col min="11007" max="11007" width="11.42578125" style="76" customWidth="1"/>
    <col min="11008" max="11008" width="3.42578125" style="76" customWidth="1"/>
    <col min="11009" max="11009" width="11.42578125" style="76" customWidth="1"/>
    <col min="11010" max="11010" width="3.42578125" style="76" customWidth="1"/>
    <col min="11011" max="11011" width="11.42578125" style="76" customWidth="1"/>
    <col min="11012" max="11013" width="1.140625" style="76" customWidth="1"/>
    <col min="11014" max="11252" width="6.85546875" style="76" customWidth="1"/>
    <col min="11253" max="11253" width="1.140625" style="76" customWidth="1"/>
    <col min="11254" max="11254" width="13.7109375" style="76" customWidth="1"/>
    <col min="11255" max="11255" width="1.140625" style="76" customWidth="1"/>
    <col min="11256" max="11256" width="36.5703125" style="76" customWidth="1"/>
    <col min="11257" max="11257" width="17.140625" style="76" customWidth="1"/>
    <col min="11258" max="11258" width="1.140625" style="76" customWidth="1"/>
    <col min="11259" max="11259" width="11.42578125" style="76" customWidth="1"/>
    <col min="11260" max="11260" width="3.42578125" style="76" customWidth="1"/>
    <col min="11261" max="11261" width="10.85546875" style="76" customWidth="1"/>
    <col min="11262" max="11262" width="4" style="76" customWidth="1"/>
    <col min="11263" max="11263" width="11.42578125" style="76" customWidth="1"/>
    <col min="11264" max="11264" width="3.42578125" style="76" customWidth="1"/>
    <col min="11265" max="11265" width="11.42578125" style="76" customWidth="1"/>
    <col min="11266" max="11266" width="3.42578125" style="76" customWidth="1"/>
    <col min="11267" max="11267" width="11.42578125" style="76" customWidth="1"/>
    <col min="11268" max="11269" width="1.140625" style="76" customWidth="1"/>
    <col min="11270" max="11508" width="6.85546875" style="76" customWidth="1"/>
    <col min="11509" max="11509" width="1.140625" style="76" customWidth="1"/>
    <col min="11510" max="11510" width="13.7109375" style="76" customWidth="1"/>
    <col min="11511" max="11511" width="1.140625" style="76" customWidth="1"/>
    <col min="11512" max="11512" width="36.5703125" style="76" customWidth="1"/>
    <col min="11513" max="11513" width="17.140625" style="76" customWidth="1"/>
    <col min="11514" max="11514" width="1.140625" style="76" customWidth="1"/>
    <col min="11515" max="11515" width="11.42578125" style="76" customWidth="1"/>
    <col min="11516" max="11516" width="3.42578125" style="76" customWidth="1"/>
    <col min="11517" max="11517" width="10.85546875" style="76" customWidth="1"/>
    <col min="11518" max="11518" width="4" style="76" customWidth="1"/>
    <col min="11519" max="11519" width="11.42578125" style="76" customWidth="1"/>
    <col min="11520" max="11520" width="3.42578125" style="76" customWidth="1"/>
    <col min="11521" max="11521" width="11.42578125" style="76" customWidth="1"/>
    <col min="11522" max="11522" width="3.42578125" style="76" customWidth="1"/>
    <col min="11523" max="11523" width="11.42578125" style="76" customWidth="1"/>
    <col min="11524" max="11525" width="1.140625" style="76" customWidth="1"/>
    <col min="11526" max="11764" width="6.85546875" style="76" customWidth="1"/>
    <col min="11765" max="11765" width="1.140625" style="76" customWidth="1"/>
    <col min="11766" max="11766" width="13.7109375" style="76" customWidth="1"/>
    <col min="11767" max="11767" width="1.140625" style="76" customWidth="1"/>
    <col min="11768" max="11768" width="36.5703125" style="76" customWidth="1"/>
    <col min="11769" max="11769" width="17.140625" style="76" customWidth="1"/>
    <col min="11770" max="11770" width="1.140625" style="76" customWidth="1"/>
    <col min="11771" max="11771" width="11.42578125" style="76" customWidth="1"/>
    <col min="11772" max="11772" width="3.42578125" style="76" customWidth="1"/>
    <col min="11773" max="11773" width="10.85546875" style="76" customWidth="1"/>
    <col min="11774" max="11774" width="4" style="76" customWidth="1"/>
    <col min="11775" max="11775" width="11.42578125" style="76" customWidth="1"/>
    <col min="11776" max="11776" width="3.42578125" style="76" customWidth="1"/>
    <col min="11777" max="11777" width="11.42578125" style="76" customWidth="1"/>
    <col min="11778" max="11778" width="3.42578125" style="76" customWidth="1"/>
    <col min="11779" max="11779" width="11.42578125" style="76" customWidth="1"/>
    <col min="11780" max="11781" width="1.140625" style="76" customWidth="1"/>
    <col min="11782" max="12020" width="6.85546875" style="76" customWidth="1"/>
    <col min="12021" max="12021" width="1.140625" style="76" customWidth="1"/>
    <col min="12022" max="12022" width="13.7109375" style="76" customWidth="1"/>
    <col min="12023" max="12023" width="1.140625" style="76" customWidth="1"/>
    <col min="12024" max="12024" width="36.5703125" style="76" customWidth="1"/>
    <col min="12025" max="12025" width="17.140625" style="76" customWidth="1"/>
    <col min="12026" max="12026" width="1.140625" style="76" customWidth="1"/>
    <col min="12027" max="12027" width="11.42578125" style="76" customWidth="1"/>
    <col min="12028" max="12028" width="3.42578125" style="76" customWidth="1"/>
    <col min="12029" max="12029" width="10.85546875" style="76" customWidth="1"/>
    <col min="12030" max="12030" width="4" style="76" customWidth="1"/>
    <col min="12031" max="12031" width="11.42578125" style="76" customWidth="1"/>
    <col min="12032" max="12032" width="3.42578125" style="76" customWidth="1"/>
    <col min="12033" max="12033" width="11.42578125" style="76" customWidth="1"/>
    <col min="12034" max="12034" width="3.42578125" style="76" customWidth="1"/>
    <col min="12035" max="12035" width="11.42578125" style="76" customWidth="1"/>
    <col min="12036" max="12037" width="1.140625" style="76" customWidth="1"/>
    <col min="12038" max="12276" width="6.85546875" style="76" customWidth="1"/>
    <col min="12277" max="12277" width="1.140625" style="76" customWidth="1"/>
    <col min="12278" max="12278" width="13.7109375" style="76" customWidth="1"/>
    <col min="12279" max="12279" width="1.140625" style="76" customWidth="1"/>
    <col min="12280" max="12280" width="36.5703125" style="76" customWidth="1"/>
    <col min="12281" max="12281" width="17.140625" style="76" customWidth="1"/>
    <col min="12282" max="12282" width="1.140625" style="76" customWidth="1"/>
    <col min="12283" max="12283" width="11.42578125" style="76" customWidth="1"/>
    <col min="12284" max="12284" width="3.42578125" style="76" customWidth="1"/>
    <col min="12285" max="12285" width="10.85546875" style="76" customWidth="1"/>
    <col min="12286" max="12286" width="4" style="76" customWidth="1"/>
    <col min="12287" max="12287" width="11.42578125" style="76" customWidth="1"/>
    <col min="12288" max="12288" width="3.42578125" style="76" customWidth="1"/>
    <col min="12289" max="12289" width="11.42578125" style="76" customWidth="1"/>
    <col min="12290" max="12290" width="3.42578125" style="76" customWidth="1"/>
    <col min="12291" max="12291" width="11.42578125" style="76" customWidth="1"/>
    <col min="12292" max="12293" width="1.140625" style="76" customWidth="1"/>
    <col min="12294" max="12532" width="6.85546875" style="76" customWidth="1"/>
    <col min="12533" max="12533" width="1.140625" style="76" customWidth="1"/>
    <col min="12534" max="12534" width="13.7109375" style="76" customWidth="1"/>
    <col min="12535" max="12535" width="1.140625" style="76" customWidth="1"/>
    <col min="12536" max="12536" width="36.5703125" style="76" customWidth="1"/>
    <col min="12537" max="12537" width="17.140625" style="76" customWidth="1"/>
    <col min="12538" max="12538" width="1.140625" style="76" customWidth="1"/>
    <col min="12539" max="12539" width="11.42578125" style="76" customWidth="1"/>
    <col min="12540" max="12540" width="3.42578125" style="76" customWidth="1"/>
    <col min="12541" max="12541" width="10.85546875" style="76" customWidth="1"/>
    <col min="12542" max="12542" width="4" style="76" customWidth="1"/>
    <col min="12543" max="12543" width="11.42578125" style="76" customWidth="1"/>
    <col min="12544" max="12544" width="3.42578125" style="76" customWidth="1"/>
    <col min="12545" max="12545" width="11.42578125" style="76" customWidth="1"/>
    <col min="12546" max="12546" width="3.42578125" style="76" customWidth="1"/>
    <col min="12547" max="12547" width="11.42578125" style="76" customWidth="1"/>
    <col min="12548" max="12549" width="1.140625" style="76" customWidth="1"/>
    <col min="12550" max="12788" width="6.85546875" style="76" customWidth="1"/>
    <col min="12789" max="12789" width="1.140625" style="76" customWidth="1"/>
    <col min="12790" max="12790" width="13.7109375" style="76" customWidth="1"/>
    <col min="12791" max="12791" width="1.140625" style="76" customWidth="1"/>
    <col min="12792" max="12792" width="36.5703125" style="76" customWidth="1"/>
    <col min="12793" max="12793" width="17.140625" style="76" customWidth="1"/>
    <col min="12794" max="12794" width="1.140625" style="76" customWidth="1"/>
    <col min="12795" max="12795" width="11.42578125" style="76" customWidth="1"/>
    <col min="12796" max="12796" width="3.42578125" style="76" customWidth="1"/>
    <col min="12797" max="12797" width="10.85546875" style="76" customWidth="1"/>
    <col min="12798" max="12798" width="4" style="76" customWidth="1"/>
    <col min="12799" max="12799" width="11.42578125" style="76" customWidth="1"/>
    <col min="12800" max="12800" width="3.42578125" style="76" customWidth="1"/>
    <col min="12801" max="12801" width="11.42578125" style="76" customWidth="1"/>
    <col min="12802" max="12802" width="3.42578125" style="76" customWidth="1"/>
    <col min="12803" max="12803" width="11.42578125" style="76" customWidth="1"/>
    <col min="12804" max="12805" width="1.140625" style="76" customWidth="1"/>
    <col min="12806" max="13044" width="6.85546875" style="76" customWidth="1"/>
    <col min="13045" max="13045" width="1.140625" style="76" customWidth="1"/>
    <col min="13046" max="13046" width="13.7109375" style="76" customWidth="1"/>
    <col min="13047" max="13047" width="1.140625" style="76" customWidth="1"/>
    <col min="13048" max="13048" width="36.5703125" style="76" customWidth="1"/>
    <col min="13049" max="13049" width="17.140625" style="76" customWidth="1"/>
    <col min="13050" max="13050" width="1.140625" style="76" customWidth="1"/>
    <col min="13051" max="13051" width="11.42578125" style="76" customWidth="1"/>
    <col min="13052" max="13052" width="3.42578125" style="76" customWidth="1"/>
    <col min="13053" max="13053" width="10.85546875" style="76" customWidth="1"/>
    <col min="13054" max="13054" width="4" style="76" customWidth="1"/>
    <col min="13055" max="13055" width="11.42578125" style="76" customWidth="1"/>
    <col min="13056" max="13056" width="3.42578125" style="76" customWidth="1"/>
    <col min="13057" max="13057" width="11.42578125" style="76" customWidth="1"/>
    <col min="13058" max="13058" width="3.42578125" style="76" customWidth="1"/>
    <col min="13059" max="13059" width="11.42578125" style="76" customWidth="1"/>
    <col min="13060" max="13061" width="1.140625" style="76" customWidth="1"/>
    <col min="13062" max="13300" width="6.85546875" style="76" customWidth="1"/>
    <col min="13301" max="13301" width="1.140625" style="76" customWidth="1"/>
    <col min="13302" max="13302" width="13.7109375" style="76" customWidth="1"/>
    <col min="13303" max="13303" width="1.140625" style="76" customWidth="1"/>
    <col min="13304" max="13304" width="36.5703125" style="76" customWidth="1"/>
    <col min="13305" max="13305" width="17.140625" style="76" customWidth="1"/>
    <col min="13306" max="13306" width="1.140625" style="76" customWidth="1"/>
    <col min="13307" max="13307" width="11.42578125" style="76" customWidth="1"/>
    <col min="13308" max="13308" width="3.42578125" style="76" customWidth="1"/>
    <col min="13309" max="13309" width="10.85546875" style="76" customWidth="1"/>
    <col min="13310" max="13310" width="4" style="76" customWidth="1"/>
    <col min="13311" max="13311" width="11.42578125" style="76" customWidth="1"/>
    <col min="13312" max="13312" width="3.42578125" style="76" customWidth="1"/>
    <col min="13313" max="13313" width="11.42578125" style="76" customWidth="1"/>
    <col min="13314" max="13314" width="3.42578125" style="76" customWidth="1"/>
    <col min="13315" max="13315" width="11.42578125" style="76" customWidth="1"/>
    <col min="13316" max="13317" width="1.140625" style="76" customWidth="1"/>
    <col min="13318" max="13556" width="6.85546875" style="76" customWidth="1"/>
    <col min="13557" max="13557" width="1.140625" style="76" customWidth="1"/>
    <col min="13558" max="13558" width="13.7109375" style="76" customWidth="1"/>
    <col min="13559" max="13559" width="1.140625" style="76" customWidth="1"/>
    <col min="13560" max="13560" width="36.5703125" style="76" customWidth="1"/>
    <col min="13561" max="13561" width="17.140625" style="76" customWidth="1"/>
    <col min="13562" max="13562" width="1.140625" style="76" customWidth="1"/>
    <col min="13563" max="13563" width="11.42578125" style="76" customWidth="1"/>
    <col min="13564" max="13564" width="3.42578125" style="76" customWidth="1"/>
    <col min="13565" max="13565" width="10.85546875" style="76" customWidth="1"/>
    <col min="13566" max="13566" width="4" style="76" customWidth="1"/>
    <col min="13567" max="13567" width="11.42578125" style="76" customWidth="1"/>
    <col min="13568" max="13568" width="3.42578125" style="76" customWidth="1"/>
    <col min="13569" max="13569" width="11.42578125" style="76" customWidth="1"/>
    <col min="13570" max="13570" width="3.42578125" style="76" customWidth="1"/>
    <col min="13571" max="13571" width="11.42578125" style="76" customWidth="1"/>
    <col min="13572" max="13573" width="1.140625" style="76" customWidth="1"/>
    <col min="13574" max="13812" width="6.85546875" style="76" customWidth="1"/>
    <col min="13813" max="13813" width="1.140625" style="76" customWidth="1"/>
    <col min="13814" max="13814" width="13.7109375" style="76" customWidth="1"/>
    <col min="13815" max="13815" width="1.140625" style="76" customWidth="1"/>
    <col min="13816" max="13816" width="36.5703125" style="76" customWidth="1"/>
    <col min="13817" max="13817" width="17.140625" style="76" customWidth="1"/>
    <col min="13818" max="13818" width="1.140625" style="76" customWidth="1"/>
    <col min="13819" max="13819" width="11.42578125" style="76" customWidth="1"/>
    <col min="13820" max="13820" width="3.42578125" style="76" customWidth="1"/>
    <col min="13821" max="13821" width="10.85546875" style="76" customWidth="1"/>
    <col min="13822" max="13822" width="4" style="76" customWidth="1"/>
    <col min="13823" max="13823" width="11.42578125" style="76" customWidth="1"/>
    <col min="13824" max="13824" width="3.42578125" style="76" customWidth="1"/>
    <col min="13825" max="13825" width="11.42578125" style="76" customWidth="1"/>
    <col min="13826" max="13826" width="3.42578125" style="76" customWidth="1"/>
    <col min="13827" max="13827" width="11.42578125" style="76" customWidth="1"/>
    <col min="13828" max="13829" width="1.140625" style="76" customWidth="1"/>
    <col min="13830" max="14068" width="6.85546875" style="76" customWidth="1"/>
    <col min="14069" max="14069" width="1.140625" style="76" customWidth="1"/>
    <col min="14070" max="14070" width="13.7109375" style="76" customWidth="1"/>
    <col min="14071" max="14071" width="1.140625" style="76" customWidth="1"/>
    <col min="14072" max="14072" width="36.5703125" style="76" customWidth="1"/>
    <col min="14073" max="14073" width="17.140625" style="76" customWidth="1"/>
    <col min="14074" max="14074" width="1.140625" style="76" customWidth="1"/>
    <col min="14075" max="14075" width="11.42578125" style="76" customWidth="1"/>
    <col min="14076" max="14076" width="3.42578125" style="76" customWidth="1"/>
    <col min="14077" max="14077" width="10.85546875" style="76" customWidth="1"/>
    <col min="14078" max="14078" width="4" style="76" customWidth="1"/>
    <col min="14079" max="14079" width="11.42578125" style="76" customWidth="1"/>
    <col min="14080" max="14080" width="3.42578125" style="76" customWidth="1"/>
    <col min="14081" max="14081" width="11.42578125" style="76" customWidth="1"/>
    <col min="14082" max="14082" width="3.42578125" style="76" customWidth="1"/>
    <col min="14083" max="14083" width="11.42578125" style="76" customWidth="1"/>
    <col min="14084" max="14085" width="1.140625" style="76" customWidth="1"/>
    <col min="14086" max="14324" width="6.85546875" style="76" customWidth="1"/>
    <col min="14325" max="14325" width="1.140625" style="76" customWidth="1"/>
    <col min="14326" max="14326" width="13.7109375" style="76" customWidth="1"/>
    <col min="14327" max="14327" width="1.140625" style="76" customWidth="1"/>
    <col min="14328" max="14328" width="36.5703125" style="76" customWidth="1"/>
    <col min="14329" max="14329" width="17.140625" style="76" customWidth="1"/>
    <col min="14330" max="14330" width="1.140625" style="76" customWidth="1"/>
    <col min="14331" max="14331" width="11.42578125" style="76" customWidth="1"/>
    <col min="14332" max="14332" width="3.42578125" style="76" customWidth="1"/>
    <col min="14333" max="14333" width="10.85546875" style="76" customWidth="1"/>
    <col min="14334" max="14334" width="4" style="76" customWidth="1"/>
    <col min="14335" max="14335" width="11.42578125" style="76" customWidth="1"/>
    <col min="14336" max="14336" width="3.42578125" style="76" customWidth="1"/>
    <col min="14337" max="14337" width="11.42578125" style="76" customWidth="1"/>
    <col min="14338" max="14338" width="3.42578125" style="76" customWidth="1"/>
    <col min="14339" max="14339" width="11.42578125" style="76" customWidth="1"/>
    <col min="14340" max="14341" width="1.140625" style="76" customWidth="1"/>
    <col min="14342" max="14580" width="6.85546875" style="76" customWidth="1"/>
    <col min="14581" max="14581" width="1.140625" style="76" customWidth="1"/>
    <col min="14582" max="14582" width="13.7109375" style="76" customWidth="1"/>
    <col min="14583" max="14583" width="1.140625" style="76" customWidth="1"/>
    <col min="14584" max="14584" width="36.5703125" style="76" customWidth="1"/>
    <col min="14585" max="14585" width="17.140625" style="76" customWidth="1"/>
    <col min="14586" max="14586" width="1.140625" style="76" customWidth="1"/>
    <col min="14587" max="14587" width="11.42578125" style="76" customWidth="1"/>
    <col min="14588" max="14588" width="3.42578125" style="76" customWidth="1"/>
    <col min="14589" max="14589" width="10.85546875" style="76" customWidth="1"/>
    <col min="14590" max="14590" width="4" style="76" customWidth="1"/>
    <col min="14591" max="14591" width="11.42578125" style="76" customWidth="1"/>
    <col min="14592" max="14592" width="3.42578125" style="76" customWidth="1"/>
    <col min="14593" max="14593" width="11.42578125" style="76" customWidth="1"/>
    <col min="14594" max="14594" width="3.42578125" style="76" customWidth="1"/>
    <col min="14595" max="14595" width="11.42578125" style="76" customWidth="1"/>
    <col min="14596" max="14597" width="1.140625" style="76" customWidth="1"/>
    <col min="14598" max="14836" width="6.85546875" style="76" customWidth="1"/>
    <col min="14837" max="14837" width="1.140625" style="76" customWidth="1"/>
    <col min="14838" max="14838" width="13.7109375" style="76" customWidth="1"/>
    <col min="14839" max="14839" width="1.140625" style="76" customWidth="1"/>
    <col min="14840" max="14840" width="36.5703125" style="76" customWidth="1"/>
    <col min="14841" max="14841" width="17.140625" style="76" customWidth="1"/>
    <col min="14842" max="14842" width="1.140625" style="76" customWidth="1"/>
    <col min="14843" max="14843" width="11.42578125" style="76" customWidth="1"/>
    <col min="14844" max="14844" width="3.42578125" style="76" customWidth="1"/>
    <col min="14845" max="14845" width="10.85546875" style="76" customWidth="1"/>
    <col min="14846" max="14846" width="4" style="76" customWidth="1"/>
    <col min="14847" max="14847" width="11.42578125" style="76" customWidth="1"/>
    <col min="14848" max="14848" width="3.42578125" style="76" customWidth="1"/>
    <col min="14849" max="14849" width="11.42578125" style="76" customWidth="1"/>
    <col min="14850" max="14850" width="3.42578125" style="76" customWidth="1"/>
    <col min="14851" max="14851" width="11.42578125" style="76" customWidth="1"/>
    <col min="14852" max="14853" width="1.140625" style="76" customWidth="1"/>
    <col min="14854" max="15092" width="6.85546875" style="76" customWidth="1"/>
    <col min="15093" max="15093" width="1.140625" style="76" customWidth="1"/>
    <col min="15094" max="15094" width="13.7109375" style="76" customWidth="1"/>
    <col min="15095" max="15095" width="1.140625" style="76" customWidth="1"/>
    <col min="15096" max="15096" width="36.5703125" style="76" customWidth="1"/>
    <col min="15097" max="15097" width="17.140625" style="76" customWidth="1"/>
    <col min="15098" max="15098" width="1.140625" style="76" customWidth="1"/>
    <col min="15099" max="15099" width="11.42578125" style="76" customWidth="1"/>
    <col min="15100" max="15100" width="3.42578125" style="76" customWidth="1"/>
    <col min="15101" max="15101" width="10.85546875" style="76" customWidth="1"/>
    <col min="15102" max="15102" width="4" style="76" customWidth="1"/>
    <col min="15103" max="15103" width="11.42578125" style="76" customWidth="1"/>
    <col min="15104" max="15104" width="3.42578125" style="76" customWidth="1"/>
    <col min="15105" max="15105" width="11.42578125" style="76" customWidth="1"/>
    <col min="15106" max="15106" width="3.42578125" style="76" customWidth="1"/>
    <col min="15107" max="15107" width="11.42578125" style="76" customWidth="1"/>
    <col min="15108" max="15109" width="1.140625" style="76" customWidth="1"/>
    <col min="15110" max="15348" width="6.85546875" style="76" customWidth="1"/>
    <col min="15349" max="15349" width="1.140625" style="76" customWidth="1"/>
    <col min="15350" max="15350" width="13.7109375" style="76" customWidth="1"/>
    <col min="15351" max="15351" width="1.140625" style="76" customWidth="1"/>
    <col min="15352" max="15352" width="36.5703125" style="76" customWidth="1"/>
    <col min="15353" max="15353" width="17.140625" style="76" customWidth="1"/>
    <col min="15354" max="15354" width="1.140625" style="76" customWidth="1"/>
    <col min="15355" max="15355" width="11.42578125" style="76" customWidth="1"/>
    <col min="15356" max="15356" width="3.42578125" style="76" customWidth="1"/>
    <col min="15357" max="15357" width="10.85546875" style="76" customWidth="1"/>
    <col min="15358" max="15358" width="4" style="76" customWidth="1"/>
    <col min="15359" max="15359" width="11.42578125" style="76" customWidth="1"/>
    <col min="15360" max="15360" width="3.42578125" style="76" customWidth="1"/>
    <col min="15361" max="15361" width="11.42578125" style="76" customWidth="1"/>
    <col min="15362" max="15362" width="3.42578125" style="76" customWidth="1"/>
    <col min="15363" max="15363" width="11.42578125" style="76" customWidth="1"/>
    <col min="15364" max="15365" width="1.140625" style="76" customWidth="1"/>
    <col min="15366" max="15604" width="6.85546875" style="76" customWidth="1"/>
    <col min="15605" max="15605" width="1.140625" style="76" customWidth="1"/>
    <col min="15606" max="15606" width="13.7109375" style="76" customWidth="1"/>
    <col min="15607" max="15607" width="1.140625" style="76" customWidth="1"/>
    <col min="15608" max="15608" width="36.5703125" style="76" customWidth="1"/>
    <col min="15609" max="15609" width="17.140625" style="76" customWidth="1"/>
    <col min="15610" max="15610" width="1.140625" style="76" customWidth="1"/>
    <col min="15611" max="15611" width="11.42578125" style="76" customWidth="1"/>
    <col min="15612" max="15612" width="3.42578125" style="76" customWidth="1"/>
    <col min="15613" max="15613" width="10.85546875" style="76" customWidth="1"/>
    <col min="15614" max="15614" width="4" style="76" customWidth="1"/>
    <col min="15615" max="15615" width="11.42578125" style="76" customWidth="1"/>
    <col min="15616" max="15616" width="3.42578125" style="76" customWidth="1"/>
    <col min="15617" max="15617" width="11.42578125" style="76" customWidth="1"/>
    <col min="15618" max="15618" width="3.42578125" style="76" customWidth="1"/>
    <col min="15619" max="15619" width="11.42578125" style="76" customWidth="1"/>
    <col min="15620" max="15621" width="1.140625" style="76" customWidth="1"/>
    <col min="15622" max="15860" width="6.85546875" style="76" customWidth="1"/>
    <col min="15861" max="15861" width="1.140625" style="76" customWidth="1"/>
    <col min="15862" max="15862" width="13.7109375" style="76" customWidth="1"/>
    <col min="15863" max="15863" width="1.140625" style="76" customWidth="1"/>
    <col min="15864" max="15864" width="36.5703125" style="76" customWidth="1"/>
    <col min="15865" max="15865" width="17.140625" style="76" customWidth="1"/>
    <col min="15866" max="15866" width="1.140625" style="76" customWidth="1"/>
    <col min="15867" max="15867" width="11.42578125" style="76" customWidth="1"/>
    <col min="15868" max="15868" width="3.42578125" style="76" customWidth="1"/>
    <col min="15869" max="15869" width="10.85546875" style="76" customWidth="1"/>
    <col min="15870" max="15870" width="4" style="76" customWidth="1"/>
    <col min="15871" max="15871" width="11.42578125" style="76" customWidth="1"/>
    <col min="15872" max="15872" width="3.42578125" style="76" customWidth="1"/>
    <col min="15873" max="15873" width="11.42578125" style="76" customWidth="1"/>
    <col min="15874" max="15874" width="3.42578125" style="76" customWidth="1"/>
    <col min="15875" max="15875" width="11.42578125" style="76" customWidth="1"/>
    <col min="15876" max="15877" width="1.140625" style="76" customWidth="1"/>
    <col min="15878" max="16116" width="6.85546875" style="76" customWidth="1"/>
    <col min="16117" max="16117" width="1.140625" style="76" customWidth="1"/>
    <col min="16118" max="16118" width="13.7109375" style="76" customWidth="1"/>
    <col min="16119" max="16119" width="1.140625" style="76" customWidth="1"/>
    <col min="16120" max="16120" width="36.5703125" style="76" customWidth="1"/>
    <col min="16121" max="16121" width="17.140625" style="76" customWidth="1"/>
    <col min="16122" max="16122" width="1.140625" style="76" customWidth="1"/>
    <col min="16123" max="16123" width="11.42578125" style="76" customWidth="1"/>
    <col min="16124" max="16124" width="3.42578125" style="76" customWidth="1"/>
    <col min="16125" max="16125" width="10.85546875" style="76" customWidth="1"/>
    <col min="16126" max="16126" width="4" style="76" customWidth="1"/>
    <col min="16127" max="16127" width="11.42578125" style="76" customWidth="1"/>
    <col min="16128" max="16128" width="3.42578125" style="76" customWidth="1"/>
    <col min="16129" max="16129" width="11.42578125" style="76" customWidth="1"/>
    <col min="16130" max="16130" width="3.42578125" style="76" customWidth="1"/>
    <col min="16131" max="16131" width="11.42578125" style="76" customWidth="1"/>
    <col min="16132" max="16133" width="1.140625" style="76" customWidth="1"/>
    <col min="16134" max="16384" width="6.85546875" style="76" customWidth="1"/>
  </cols>
  <sheetData>
    <row r="1" spans="1:5" ht="13.5" customHeight="1" x14ac:dyDescent="0.2">
      <c r="A1" s="154" t="s">
        <v>324</v>
      </c>
      <c r="B1" s="154"/>
    </row>
    <row r="2" spans="1:5" ht="6" customHeight="1" x14ac:dyDescent="0.2"/>
    <row r="3" spans="1:5" ht="9.75" customHeight="1" thickBot="1" x14ac:dyDescent="0.25"/>
    <row r="4" spans="1:5" s="78" customFormat="1" ht="15" customHeight="1" thickTop="1" thickBot="1" x14ac:dyDescent="0.25">
      <c r="A4" s="79"/>
      <c r="B4" s="80" t="s">
        <v>279</v>
      </c>
      <c r="C4" s="81">
        <v>3306000</v>
      </c>
      <c r="D4" s="81">
        <v>2790000</v>
      </c>
      <c r="E4" s="81">
        <v>2790000</v>
      </c>
    </row>
    <row r="5" spans="1:5" s="77" customFormat="1" ht="18" customHeight="1" thickBot="1" x14ac:dyDescent="0.25">
      <c r="A5" s="99" t="s">
        <v>280</v>
      </c>
      <c r="B5" s="99" t="s">
        <v>281</v>
      </c>
      <c r="C5" s="100" t="s">
        <v>282</v>
      </c>
      <c r="D5" s="100" t="s">
        <v>283</v>
      </c>
      <c r="E5" s="100" t="s">
        <v>284</v>
      </c>
    </row>
    <row r="6" spans="1:5" s="77" customFormat="1" x14ac:dyDescent="0.2">
      <c r="A6" s="101"/>
      <c r="B6" s="101" t="s">
        <v>318</v>
      </c>
      <c r="C6" s="102"/>
      <c r="D6" s="102"/>
      <c r="E6" s="102"/>
    </row>
    <row r="7" spans="1:5" s="77" customFormat="1" x14ac:dyDescent="0.2">
      <c r="A7" s="101"/>
      <c r="B7" s="101" t="s">
        <v>319</v>
      </c>
      <c r="C7" s="102"/>
      <c r="D7" s="102"/>
      <c r="E7" s="102"/>
    </row>
    <row r="8" spans="1:5" s="77" customFormat="1" x14ac:dyDescent="0.2">
      <c r="A8" s="101"/>
      <c r="B8" s="101" t="s">
        <v>320</v>
      </c>
      <c r="C8" s="102"/>
      <c r="D8" s="102"/>
      <c r="E8" s="102"/>
    </row>
    <row r="9" spans="1:5" s="77" customFormat="1" x14ac:dyDescent="0.2">
      <c r="A9" s="101"/>
      <c r="B9" s="101" t="s">
        <v>331</v>
      </c>
      <c r="C9" s="102"/>
      <c r="D9" s="102"/>
      <c r="E9" s="102"/>
    </row>
    <row r="10" spans="1:5" s="77" customFormat="1" x14ac:dyDescent="0.2">
      <c r="A10" s="101"/>
      <c r="B10" s="101" t="s">
        <v>332</v>
      </c>
      <c r="C10" s="102"/>
      <c r="D10" s="102"/>
      <c r="E10" s="102"/>
    </row>
    <row r="11" spans="1:5" ht="14.25" customHeight="1" x14ac:dyDescent="0.2">
      <c r="A11" s="82" t="s">
        <v>187</v>
      </c>
      <c r="B11" s="82" t="s">
        <v>285</v>
      </c>
      <c r="C11" s="83">
        <v>2749000</v>
      </c>
      <c r="D11" s="83">
        <v>2749000</v>
      </c>
      <c r="E11" s="83">
        <v>2749000</v>
      </c>
    </row>
    <row r="12" spans="1:5" ht="14.25" customHeight="1" x14ac:dyDescent="0.2">
      <c r="A12" s="84" t="s">
        <v>188</v>
      </c>
      <c r="B12" s="84" t="s">
        <v>286</v>
      </c>
      <c r="C12" s="85">
        <v>1870000</v>
      </c>
      <c r="D12" s="85">
        <v>1870000</v>
      </c>
      <c r="E12" s="85">
        <v>1870000</v>
      </c>
    </row>
    <row r="13" spans="1:5" ht="14.25" customHeight="1" x14ac:dyDescent="0.2">
      <c r="A13" s="86" t="s">
        <v>287</v>
      </c>
      <c r="B13" s="86" t="s">
        <v>288</v>
      </c>
      <c r="C13" s="87">
        <v>1510000</v>
      </c>
      <c r="D13" s="87">
        <v>1510000</v>
      </c>
      <c r="E13" s="87">
        <v>1510000</v>
      </c>
    </row>
    <row r="14" spans="1:5" ht="14.25" customHeight="1" x14ac:dyDescent="0.2">
      <c r="A14" s="86" t="s">
        <v>189</v>
      </c>
      <c r="B14" s="91" t="s">
        <v>190</v>
      </c>
      <c r="C14" s="92">
        <v>1510000</v>
      </c>
      <c r="D14" s="92">
        <v>1510000</v>
      </c>
      <c r="E14" s="92">
        <v>1510000</v>
      </c>
    </row>
    <row r="15" spans="1:5" ht="14.25" customHeight="1" x14ac:dyDescent="0.2">
      <c r="A15" s="86" t="s">
        <v>289</v>
      </c>
      <c r="B15" s="91" t="s">
        <v>192</v>
      </c>
      <c r="C15" s="92">
        <v>110000</v>
      </c>
      <c r="D15" s="92">
        <v>110000</v>
      </c>
      <c r="E15" s="92">
        <v>110000</v>
      </c>
    </row>
    <row r="16" spans="1:5" ht="14.25" customHeight="1" x14ac:dyDescent="0.2">
      <c r="A16" s="86" t="s">
        <v>191</v>
      </c>
      <c r="B16" s="91" t="s">
        <v>192</v>
      </c>
      <c r="C16" s="92">
        <v>110000</v>
      </c>
      <c r="D16" s="92">
        <v>110000</v>
      </c>
      <c r="E16" s="92">
        <v>110000</v>
      </c>
    </row>
    <row r="17" spans="1:5" ht="14.25" customHeight="1" x14ac:dyDescent="0.2">
      <c r="A17" s="86" t="s">
        <v>290</v>
      </c>
      <c r="B17" s="91" t="s">
        <v>291</v>
      </c>
      <c r="C17" s="92">
        <v>250000</v>
      </c>
      <c r="D17" s="92">
        <v>250000</v>
      </c>
      <c r="E17" s="92">
        <v>250000</v>
      </c>
    </row>
    <row r="18" spans="1:5" ht="14.25" customHeight="1" x14ac:dyDescent="0.2">
      <c r="A18" s="86" t="s">
        <v>193</v>
      </c>
      <c r="B18" s="91" t="s">
        <v>292</v>
      </c>
      <c r="C18" s="92">
        <v>250000</v>
      </c>
      <c r="D18" s="92">
        <v>250000</v>
      </c>
      <c r="E18" s="92">
        <v>250000</v>
      </c>
    </row>
    <row r="19" spans="1:5" ht="14.25" customHeight="1" x14ac:dyDescent="0.2">
      <c r="A19" s="84" t="s">
        <v>195</v>
      </c>
      <c r="B19" s="84" t="s">
        <v>293</v>
      </c>
      <c r="C19" s="85">
        <v>874000</v>
      </c>
      <c r="D19" s="85">
        <v>874000</v>
      </c>
      <c r="E19" s="85">
        <v>874000</v>
      </c>
    </row>
    <row r="20" spans="1:5" ht="14.25" customHeight="1" x14ac:dyDescent="0.2">
      <c r="A20" s="86" t="s">
        <v>196</v>
      </c>
      <c r="B20" s="91" t="s">
        <v>294</v>
      </c>
      <c r="C20" s="92">
        <v>99000</v>
      </c>
      <c r="D20" s="92">
        <v>99000</v>
      </c>
      <c r="E20" s="92">
        <v>99000</v>
      </c>
    </row>
    <row r="21" spans="1:5" ht="14.25" customHeight="1" x14ac:dyDescent="0.2">
      <c r="A21" s="86" t="s">
        <v>197</v>
      </c>
      <c r="B21" s="91" t="s">
        <v>198</v>
      </c>
      <c r="C21" s="92">
        <v>2500</v>
      </c>
      <c r="D21" s="92">
        <v>2500</v>
      </c>
      <c r="E21" s="92">
        <v>2500</v>
      </c>
    </row>
    <row r="22" spans="1:5" ht="14.25" customHeight="1" x14ac:dyDescent="0.2">
      <c r="A22" s="86" t="s">
        <v>199</v>
      </c>
      <c r="B22" s="91" t="s">
        <v>200</v>
      </c>
      <c r="C22" s="92">
        <v>90000</v>
      </c>
      <c r="D22" s="92">
        <v>90000</v>
      </c>
      <c r="E22" s="92">
        <v>90000</v>
      </c>
    </row>
    <row r="23" spans="1:5" ht="14.25" customHeight="1" x14ac:dyDescent="0.2">
      <c r="A23" s="86" t="s">
        <v>201</v>
      </c>
      <c r="B23" s="91" t="s">
        <v>202</v>
      </c>
      <c r="C23" s="92">
        <v>5000</v>
      </c>
      <c r="D23" s="92">
        <v>5000</v>
      </c>
      <c r="E23" s="92">
        <v>5000</v>
      </c>
    </row>
    <row r="24" spans="1:5" ht="14.25" customHeight="1" x14ac:dyDescent="0.2">
      <c r="A24" s="86" t="s">
        <v>295</v>
      </c>
      <c r="B24" s="91" t="s">
        <v>203</v>
      </c>
      <c r="C24" s="92">
        <v>1500</v>
      </c>
      <c r="D24" s="92">
        <v>1500</v>
      </c>
      <c r="E24" s="92">
        <v>1500</v>
      </c>
    </row>
    <row r="25" spans="1:5" ht="14.25" customHeight="1" x14ac:dyDescent="0.2">
      <c r="A25" s="86" t="s">
        <v>204</v>
      </c>
      <c r="B25" s="91" t="s">
        <v>296</v>
      </c>
      <c r="C25" s="92">
        <v>615000</v>
      </c>
      <c r="D25" s="92">
        <v>615000</v>
      </c>
      <c r="E25" s="92">
        <v>615000</v>
      </c>
    </row>
    <row r="26" spans="1:5" ht="14.25" customHeight="1" x14ac:dyDescent="0.2">
      <c r="A26" s="86" t="s">
        <v>205</v>
      </c>
      <c r="B26" s="91" t="s">
        <v>206</v>
      </c>
      <c r="C26" s="92">
        <v>106000</v>
      </c>
      <c r="D26" s="92">
        <v>106000</v>
      </c>
      <c r="E26" s="92">
        <v>106000</v>
      </c>
    </row>
    <row r="27" spans="1:5" ht="14.25" customHeight="1" x14ac:dyDescent="0.2">
      <c r="A27" s="86" t="s">
        <v>207</v>
      </c>
      <c r="B27" s="91" t="s">
        <v>297</v>
      </c>
      <c r="C27" s="92">
        <v>405000</v>
      </c>
      <c r="D27" s="92">
        <v>405000</v>
      </c>
      <c r="E27" s="92">
        <v>405000</v>
      </c>
    </row>
    <row r="28" spans="1:5" ht="14.25" customHeight="1" x14ac:dyDescent="0.2">
      <c r="A28" s="86" t="s">
        <v>208</v>
      </c>
      <c r="B28" s="91" t="s">
        <v>209</v>
      </c>
      <c r="C28" s="92">
        <v>79000</v>
      </c>
      <c r="D28" s="92">
        <v>79000</v>
      </c>
      <c r="E28" s="92">
        <v>79000</v>
      </c>
    </row>
    <row r="29" spans="1:5" ht="14.25" customHeight="1" x14ac:dyDescent="0.2">
      <c r="A29" s="86" t="s">
        <v>210</v>
      </c>
      <c r="B29" s="91" t="s">
        <v>211</v>
      </c>
      <c r="C29" s="92">
        <v>10000</v>
      </c>
      <c r="D29" s="92">
        <v>10000</v>
      </c>
      <c r="E29" s="92">
        <v>10000</v>
      </c>
    </row>
    <row r="30" spans="1:5" ht="14.25" customHeight="1" x14ac:dyDescent="0.2">
      <c r="A30" s="86" t="s">
        <v>213</v>
      </c>
      <c r="B30" s="91" t="s">
        <v>298</v>
      </c>
      <c r="C30" s="92">
        <v>5000</v>
      </c>
      <c r="D30" s="92">
        <v>5000</v>
      </c>
      <c r="E30" s="92">
        <v>5000</v>
      </c>
    </row>
    <row r="31" spans="1:5" ht="14.25" customHeight="1" x14ac:dyDescent="0.2">
      <c r="A31" s="86" t="s">
        <v>214</v>
      </c>
      <c r="B31" s="91" t="s">
        <v>299</v>
      </c>
      <c r="C31" s="92">
        <v>10000</v>
      </c>
      <c r="D31" s="92">
        <v>10000</v>
      </c>
      <c r="E31" s="92">
        <v>10000</v>
      </c>
    </row>
    <row r="32" spans="1:5" ht="14.25" customHeight="1" x14ac:dyDescent="0.2">
      <c r="A32" s="86" t="s">
        <v>215</v>
      </c>
      <c r="B32" s="91" t="s">
        <v>300</v>
      </c>
      <c r="C32" s="92">
        <v>124000</v>
      </c>
      <c r="D32" s="92">
        <v>124000</v>
      </c>
      <c r="E32" s="92">
        <v>124000</v>
      </c>
    </row>
    <row r="33" spans="1:5" ht="14.25" customHeight="1" x14ac:dyDescent="0.2">
      <c r="A33" s="86" t="s">
        <v>216</v>
      </c>
      <c r="B33" s="91" t="s">
        <v>217</v>
      </c>
      <c r="C33" s="92">
        <v>30000</v>
      </c>
      <c r="D33" s="92">
        <v>30000</v>
      </c>
      <c r="E33" s="92">
        <v>30000</v>
      </c>
    </row>
    <row r="34" spans="1:5" ht="14.25" customHeight="1" x14ac:dyDescent="0.2">
      <c r="A34" s="86" t="s">
        <v>218</v>
      </c>
      <c r="B34" s="91" t="s">
        <v>219</v>
      </c>
      <c r="C34" s="92">
        <v>20000</v>
      </c>
      <c r="D34" s="92">
        <v>20000</v>
      </c>
      <c r="E34" s="92">
        <v>20000</v>
      </c>
    </row>
    <row r="35" spans="1:5" ht="14.25" customHeight="1" x14ac:dyDescent="0.2">
      <c r="A35" s="86" t="s">
        <v>220</v>
      </c>
      <c r="B35" s="91" t="s">
        <v>221</v>
      </c>
      <c r="C35" s="92">
        <v>3000</v>
      </c>
      <c r="D35" s="92">
        <v>3000</v>
      </c>
      <c r="E35" s="92">
        <v>3000</v>
      </c>
    </row>
    <row r="36" spans="1:5" ht="14.25" customHeight="1" x14ac:dyDescent="0.2">
      <c r="A36" s="86" t="s">
        <v>222</v>
      </c>
      <c r="B36" s="91" t="s">
        <v>223</v>
      </c>
      <c r="C36" s="92">
        <v>19000</v>
      </c>
      <c r="D36" s="92">
        <v>19000</v>
      </c>
      <c r="E36" s="92">
        <v>19000</v>
      </c>
    </row>
    <row r="37" spans="1:5" ht="14.25" customHeight="1" x14ac:dyDescent="0.2">
      <c r="A37" s="86" t="s">
        <v>224</v>
      </c>
      <c r="B37" s="91" t="s">
        <v>225</v>
      </c>
      <c r="C37" s="92">
        <v>15000</v>
      </c>
      <c r="D37" s="92">
        <v>15000</v>
      </c>
      <c r="E37" s="92">
        <v>15000</v>
      </c>
    </row>
    <row r="38" spans="1:5" ht="14.25" customHeight="1" x14ac:dyDescent="0.2">
      <c r="A38" s="86" t="s">
        <v>226</v>
      </c>
      <c r="B38" s="91" t="s">
        <v>227</v>
      </c>
      <c r="C38" s="92">
        <v>10000</v>
      </c>
      <c r="D38" s="92">
        <v>10000</v>
      </c>
      <c r="E38" s="92">
        <v>10000</v>
      </c>
    </row>
    <row r="39" spans="1:5" ht="14.25" customHeight="1" x14ac:dyDescent="0.2">
      <c r="A39" s="86" t="s">
        <v>228</v>
      </c>
      <c r="B39" s="91" t="s">
        <v>229</v>
      </c>
      <c r="C39" s="92">
        <v>7000</v>
      </c>
      <c r="D39" s="92">
        <v>7000</v>
      </c>
      <c r="E39" s="92">
        <v>7000</v>
      </c>
    </row>
    <row r="40" spans="1:5" ht="14.25" customHeight="1" x14ac:dyDescent="0.2">
      <c r="A40" s="86" t="s">
        <v>230</v>
      </c>
      <c r="B40" s="91" t="s">
        <v>231</v>
      </c>
      <c r="C40" s="92">
        <v>13000</v>
      </c>
      <c r="D40" s="92">
        <v>13000</v>
      </c>
      <c r="E40" s="92">
        <v>13000</v>
      </c>
    </row>
    <row r="41" spans="1:5" ht="14.25" customHeight="1" x14ac:dyDescent="0.2">
      <c r="A41" s="86" t="s">
        <v>232</v>
      </c>
      <c r="B41" s="91" t="s">
        <v>233</v>
      </c>
      <c r="C41" s="92">
        <v>7000</v>
      </c>
      <c r="D41" s="92">
        <v>7000</v>
      </c>
      <c r="E41" s="92">
        <v>7000</v>
      </c>
    </row>
    <row r="42" spans="1:5" ht="14.25" customHeight="1" x14ac:dyDescent="0.2">
      <c r="A42" s="86" t="s">
        <v>234</v>
      </c>
      <c r="B42" s="91" t="s">
        <v>242</v>
      </c>
      <c r="C42" s="92">
        <v>36000</v>
      </c>
      <c r="D42" s="92">
        <v>36000</v>
      </c>
      <c r="E42" s="92">
        <v>36000</v>
      </c>
    </row>
    <row r="43" spans="1:5" ht="14.25" customHeight="1" x14ac:dyDescent="0.2">
      <c r="A43" s="86" t="s">
        <v>301</v>
      </c>
      <c r="B43" s="91" t="s">
        <v>302</v>
      </c>
      <c r="C43" s="92">
        <v>2000</v>
      </c>
      <c r="D43" s="92">
        <v>2000</v>
      </c>
      <c r="E43" s="92">
        <v>2000</v>
      </c>
    </row>
    <row r="44" spans="1:5" ht="14.25" customHeight="1" x14ac:dyDescent="0.2">
      <c r="A44" s="86" t="s">
        <v>235</v>
      </c>
      <c r="B44" s="91" t="s">
        <v>236</v>
      </c>
      <c r="C44" s="92">
        <v>20000</v>
      </c>
      <c r="D44" s="92">
        <v>20000</v>
      </c>
      <c r="E44" s="92">
        <v>20000</v>
      </c>
    </row>
    <row r="45" spans="1:5" ht="14.25" customHeight="1" x14ac:dyDescent="0.2">
      <c r="A45" s="86" t="s">
        <v>237</v>
      </c>
      <c r="B45" s="91" t="s">
        <v>238</v>
      </c>
      <c r="C45" s="92">
        <v>5000</v>
      </c>
      <c r="D45" s="92">
        <v>5000</v>
      </c>
      <c r="E45" s="92">
        <v>5000</v>
      </c>
    </row>
    <row r="46" spans="1:5" ht="14.25" customHeight="1" x14ac:dyDescent="0.2">
      <c r="A46" s="86" t="s">
        <v>303</v>
      </c>
      <c r="B46" s="91" t="s">
        <v>304</v>
      </c>
      <c r="C46" s="92">
        <v>2000</v>
      </c>
      <c r="D46" s="92">
        <v>2000</v>
      </c>
      <c r="E46" s="92">
        <v>2000</v>
      </c>
    </row>
    <row r="47" spans="1:5" ht="14.25" customHeight="1" x14ac:dyDescent="0.2">
      <c r="A47" s="86" t="s">
        <v>239</v>
      </c>
      <c r="B47" s="91" t="s">
        <v>240</v>
      </c>
      <c r="C47" s="92">
        <v>2000</v>
      </c>
      <c r="D47" s="92">
        <v>2000</v>
      </c>
      <c r="E47" s="92">
        <v>2000</v>
      </c>
    </row>
    <row r="48" spans="1:5" ht="14.25" customHeight="1" x14ac:dyDescent="0.2">
      <c r="A48" s="86" t="s">
        <v>241</v>
      </c>
      <c r="B48" s="91" t="s">
        <v>242</v>
      </c>
      <c r="C48" s="92">
        <v>5000</v>
      </c>
      <c r="D48" s="92">
        <v>5000</v>
      </c>
      <c r="E48" s="92">
        <v>5000</v>
      </c>
    </row>
    <row r="49" spans="1:5" ht="14.25" customHeight="1" x14ac:dyDescent="0.2">
      <c r="A49" s="84">
        <v>34</v>
      </c>
      <c r="B49" s="84" t="s">
        <v>305</v>
      </c>
      <c r="C49" s="85">
        <v>5000</v>
      </c>
      <c r="D49" s="85">
        <v>5000</v>
      </c>
      <c r="E49" s="85">
        <v>5000</v>
      </c>
    </row>
    <row r="50" spans="1:5" ht="14.25" customHeight="1" x14ac:dyDescent="0.2">
      <c r="A50" s="86" t="s">
        <v>243</v>
      </c>
      <c r="B50" s="91" t="s">
        <v>306</v>
      </c>
      <c r="C50" s="92">
        <v>5000</v>
      </c>
      <c r="D50" s="92">
        <v>5000</v>
      </c>
      <c r="E50" s="92">
        <v>5000</v>
      </c>
    </row>
    <row r="51" spans="1:5" ht="14.25" customHeight="1" x14ac:dyDescent="0.2">
      <c r="A51" s="86" t="s">
        <v>244</v>
      </c>
      <c r="B51" s="91" t="s">
        <v>245</v>
      </c>
      <c r="C51" s="92">
        <v>5000</v>
      </c>
      <c r="D51" s="92">
        <v>5000</v>
      </c>
      <c r="E51" s="92">
        <v>5000</v>
      </c>
    </row>
    <row r="52" spans="1:5" ht="14.25" customHeight="1" x14ac:dyDescent="0.2">
      <c r="A52" s="101"/>
      <c r="B52" s="101" t="s">
        <v>321</v>
      </c>
      <c r="C52" s="102"/>
      <c r="D52" s="102"/>
      <c r="E52" s="102"/>
    </row>
    <row r="53" spans="1:5" ht="14.25" customHeight="1" x14ac:dyDescent="0.2">
      <c r="A53" s="101"/>
      <c r="B53" s="101" t="s">
        <v>320</v>
      </c>
      <c r="C53" s="102"/>
      <c r="D53" s="102"/>
      <c r="E53" s="102"/>
    </row>
    <row r="54" spans="1:5" ht="14.25" customHeight="1" x14ac:dyDescent="0.2">
      <c r="A54" s="88" t="s">
        <v>194</v>
      </c>
      <c r="B54" s="88" t="s">
        <v>307</v>
      </c>
      <c r="C54" s="89">
        <v>557000</v>
      </c>
      <c r="D54" s="89">
        <v>41000</v>
      </c>
      <c r="E54" s="89">
        <v>41000</v>
      </c>
    </row>
    <row r="55" spans="1:5" ht="14.25" customHeight="1" x14ac:dyDescent="0.2">
      <c r="A55" s="84" t="s">
        <v>246</v>
      </c>
      <c r="B55" s="84" t="s">
        <v>308</v>
      </c>
      <c r="C55" s="85">
        <v>557000</v>
      </c>
      <c r="D55" s="85">
        <v>41000</v>
      </c>
      <c r="E55" s="85">
        <v>41000</v>
      </c>
    </row>
    <row r="56" spans="1:5" ht="14.25" customHeight="1" x14ac:dyDescent="0.2">
      <c r="A56" s="86" t="s">
        <v>309</v>
      </c>
      <c r="B56" s="91" t="s">
        <v>310</v>
      </c>
      <c r="C56" s="92">
        <v>500000</v>
      </c>
      <c r="D56" s="92">
        <v>0</v>
      </c>
      <c r="E56" s="92">
        <v>0</v>
      </c>
    </row>
    <row r="57" spans="1:5" ht="14.25" customHeight="1" x14ac:dyDescent="0.2">
      <c r="A57" s="86" t="s">
        <v>311</v>
      </c>
      <c r="B57" s="91" t="s">
        <v>124</v>
      </c>
      <c r="C57" s="92">
        <v>500000</v>
      </c>
      <c r="D57" s="92">
        <v>0</v>
      </c>
      <c r="E57" s="92">
        <v>0</v>
      </c>
    </row>
    <row r="58" spans="1:5" ht="14.25" customHeight="1" x14ac:dyDescent="0.2">
      <c r="A58" s="86" t="s">
        <v>247</v>
      </c>
      <c r="B58" s="91" t="s">
        <v>312</v>
      </c>
      <c r="C58" s="92">
        <v>47000</v>
      </c>
      <c r="D58" s="92">
        <v>31000</v>
      </c>
      <c r="E58" s="92">
        <v>31000</v>
      </c>
    </row>
    <row r="59" spans="1:5" ht="14.25" customHeight="1" x14ac:dyDescent="0.2">
      <c r="A59" s="86" t="s">
        <v>248</v>
      </c>
      <c r="B59" s="91" t="s">
        <v>126</v>
      </c>
      <c r="C59" s="92">
        <v>25000</v>
      </c>
      <c r="D59" s="92">
        <v>15000</v>
      </c>
      <c r="E59" s="92">
        <v>15000</v>
      </c>
    </row>
    <row r="60" spans="1:5" ht="14.25" customHeight="1" x14ac:dyDescent="0.2">
      <c r="A60" s="86" t="s">
        <v>313</v>
      </c>
      <c r="B60" s="91" t="s">
        <v>249</v>
      </c>
      <c r="C60" s="92">
        <v>7000</v>
      </c>
      <c r="D60" s="92">
        <v>5000</v>
      </c>
      <c r="E60" s="92">
        <v>5000</v>
      </c>
    </row>
    <row r="61" spans="1:5" ht="14.25" customHeight="1" x14ac:dyDescent="0.2">
      <c r="A61" s="86" t="s">
        <v>314</v>
      </c>
      <c r="B61" s="91" t="s">
        <v>129</v>
      </c>
      <c r="C61" s="92">
        <v>5000</v>
      </c>
      <c r="D61" s="92">
        <v>3000</v>
      </c>
      <c r="E61" s="92">
        <v>3000</v>
      </c>
    </row>
    <row r="62" spans="1:5" ht="14.25" customHeight="1" x14ac:dyDescent="0.2">
      <c r="A62" s="86" t="s">
        <v>250</v>
      </c>
      <c r="B62" s="91" t="s">
        <v>131</v>
      </c>
      <c r="C62" s="92">
        <v>5000</v>
      </c>
      <c r="D62" s="92">
        <v>5000</v>
      </c>
      <c r="E62" s="92">
        <v>5000</v>
      </c>
    </row>
    <row r="63" spans="1:5" ht="14.25" customHeight="1" x14ac:dyDescent="0.2">
      <c r="A63" s="86" t="s">
        <v>251</v>
      </c>
      <c r="B63" s="91" t="s">
        <v>132</v>
      </c>
      <c r="C63" s="92">
        <v>5000</v>
      </c>
      <c r="D63" s="92">
        <v>3000</v>
      </c>
      <c r="E63" s="92">
        <v>3000</v>
      </c>
    </row>
    <row r="64" spans="1:5" ht="14.25" customHeight="1" x14ac:dyDescent="0.2">
      <c r="A64" s="86" t="s">
        <v>315</v>
      </c>
      <c r="B64" s="91" t="s">
        <v>316</v>
      </c>
      <c r="C64" s="92">
        <v>10000</v>
      </c>
      <c r="D64" s="92">
        <v>10000</v>
      </c>
      <c r="E64" s="92">
        <v>10000</v>
      </c>
    </row>
    <row r="65" spans="1:5" ht="14.25" customHeight="1" x14ac:dyDescent="0.2">
      <c r="A65" s="86" t="s">
        <v>317</v>
      </c>
      <c r="B65" s="91" t="s">
        <v>136</v>
      </c>
      <c r="C65" s="92">
        <v>10000</v>
      </c>
      <c r="D65" s="92">
        <v>10000</v>
      </c>
      <c r="E65" s="92">
        <v>10000</v>
      </c>
    </row>
  </sheetData>
  <mergeCells count="1">
    <mergeCell ref="A1:B1"/>
  </mergeCells>
  <pageMargins left="0.7" right="0.7" top="0.75" bottom="0.75" header="0.3" footer="0.3"/>
  <pageSetup scale="7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3"/>
  <sheetViews>
    <sheetView topLeftCell="A37" workbookViewId="0">
      <selection activeCell="V65" sqref="V65"/>
    </sheetView>
  </sheetViews>
  <sheetFormatPr defaultRowHeight="12.75" x14ac:dyDescent="0.2"/>
  <cols>
    <col min="1" max="1" width="1.140625" style="76" customWidth="1"/>
    <col min="2" max="2" width="2.28515625" style="76" customWidth="1"/>
    <col min="3" max="3" width="8" style="76" customWidth="1"/>
    <col min="4" max="4" width="1" style="76" customWidth="1"/>
    <col min="5" max="5" width="2.42578125" style="76" customWidth="1"/>
    <col min="6" max="6" width="45.28515625" style="76" customWidth="1"/>
    <col min="7" max="8" width="16.7109375" style="76" customWidth="1"/>
    <col min="9" max="9" width="5.5703125" style="76" customWidth="1"/>
    <col min="10" max="10" width="11.140625" style="76" customWidth="1"/>
    <col min="11" max="11" width="16.7109375" style="76" customWidth="1"/>
    <col min="12" max="12" width="8" style="76" customWidth="1"/>
    <col min="13" max="13" width="6.85546875" style="76" customWidth="1"/>
    <col min="14" max="14" width="1.5703125" style="76" customWidth="1"/>
    <col min="15" max="16" width="6.85546875" style="76" customWidth="1"/>
    <col min="17" max="17" width="11.7109375" style="76" bestFit="1" customWidth="1"/>
    <col min="18" max="256" width="6.85546875" style="76" customWidth="1"/>
    <col min="257" max="257" width="1.140625" style="76" customWidth="1"/>
    <col min="258" max="258" width="2.28515625" style="76" customWidth="1"/>
    <col min="259" max="259" width="8" style="76" customWidth="1"/>
    <col min="260" max="260" width="1" style="76" customWidth="1"/>
    <col min="261" max="261" width="2.42578125" style="76" customWidth="1"/>
    <col min="262" max="262" width="45.28515625" style="76" customWidth="1"/>
    <col min="263" max="264" width="16.7109375" style="76" customWidth="1"/>
    <col min="265" max="265" width="5.5703125" style="76" customWidth="1"/>
    <col min="266" max="266" width="11.140625" style="76" customWidth="1"/>
    <col min="267" max="267" width="16.7109375" style="76" customWidth="1"/>
    <col min="268" max="268" width="8" style="76" customWidth="1"/>
    <col min="269" max="269" width="6.85546875" style="76" customWidth="1"/>
    <col min="270" max="270" width="1.5703125" style="76" customWidth="1"/>
    <col min="271" max="272" width="6.85546875" style="76" customWidth="1"/>
    <col min="273" max="273" width="11.7109375" style="76" bestFit="1" customWidth="1"/>
    <col min="274" max="512" width="6.85546875" style="76" customWidth="1"/>
    <col min="513" max="513" width="1.140625" style="76" customWidth="1"/>
    <col min="514" max="514" width="2.28515625" style="76" customWidth="1"/>
    <col min="515" max="515" width="8" style="76" customWidth="1"/>
    <col min="516" max="516" width="1" style="76" customWidth="1"/>
    <col min="517" max="517" width="2.42578125" style="76" customWidth="1"/>
    <col min="518" max="518" width="45.28515625" style="76" customWidth="1"/>
    <col min="519" max="520" width="16.7109375" style="76" customWidth="1"/>
    <col min="521" max="521" width="5.5703125" style="76" customWidth="1"/>
    <col min="522" max="522" width="11.140625" style="76" customWidth="1"/>
    <col min="523" max="523" width="16.7109375" style="76" customWidth="1"/>
    <col min="524" max="524" width="8" style="76" customWidth="1"/>
    <col min="525" max="525" width="6.85546875" style="76" customWidth="1"/>
    <col min="526" max="526" width="1.5703125" style="76" customWidth="1"/>
    <col min="527" max="528" width="6.85546875" style="76" customWidth="1"/>
    <col min="529" max="529" width="11.7109375" style="76" bestFit="1" customWidth="1"/>
    <col min="530" max="768" width="6.85546875" style="76" customWidth="1"/>
    <col min="769" max="769" width="1.140625" style="76" customWidth="1"/>
    <col min="770" max="770" width="2.28515625" style="76" customWidth="1"/>
    <col min="771" max="771" width="8" style="76" customWidth="1"/>
    <col min="772" max="772" width="1" style="76" customWidth="1"/>
    <col min="773" max="773" width="2.42578125" style="76" customWidth="1"/>
    <col min="774" max="774" width="45.28515625" style="76" customWidth="1"/>
    <col min="775" max="776" width="16.7109375" style="76" customWidth="1"/>
    <col min="777" max="777" width="5.5703125" style="76" customWidth="1"/>
    <col min="778" max="778" width="11.140625" style="76" customWidth="1"/>
    <col min="779" max="779" width="16.7109375" style="76" customWidth="1"/>
    <col min="780" max="780" width="8" style="76" customWidth="1"/>
    <col min="781" max="781" width="6.85546875" style="76" customWidth="1"/>
    <col min="782" max="782" width="1.5703125" style="76" customWidth="1"/>
    <col min="783" max="784" width="6.85546875" style="76" customWidth="1"/>
    <col min="785" max="785" width="11.7109375" style="76" bestFit="1" customWidth="1"/>
    <col min="786" max="1024" width="6.85546875" style="76" customWidth="1"/>
    <col min="1025" max="1025" width="1.140625" style="76" customWidth="1"/>
    <col min="1026" max="1026" width="2.28515625" style="76" customWidth="1"/>
    <col min="1027" max="1027" width="8" style="76" customWidth="1"/>
    <col min="1028" max="1028" width="1" style="76" customWidth="1"/>
    <col min="1029" max="1029" width="2.42578125" style="76" customWidth="1"/>
    <col min="1030" max="1030" width="45.28515625" style="76" customWidth="1"/>
    <col min="1031" max="1032" width="16.7109375" style="76" customWidth="1"/>
    <col min="1033" max="1033" width="5.5703125" style="76" customWidth="1"/>
    <col min="1034" max="1034" width="11.140625" style="76" customWidth="1"/>
    <col min="1035" max="1035" width="16.7109375" style="76" customWidth="1"/>
    <col min="1036" max="1036" width="8" style="76" customWidth="1"/>
    <col min="1037" max="1037" width="6.85546875" style="76" customWidth="1"/>
    <col min="1038" max="1038" width="1.5703125" style="76" customWidth="1"/>
    <col min="1039" max="1040" width="6.85546875" style="76" customWidth="1"/>
    <col min="1041" max="1041" width="11.7109375" style="76" bestFit="1" customWidth="1"/>
    <col min="1042" max="1280" width="6.85546875" style="76" customWidth="1"/>
    <col min="1281" max="1281" width="1.140625" style="76" customWidth="1"/>
    <col min="1282" max="1282" width="2.28515625" style="76" customWidth="1"/>
    <col min="1283" max="1283" width="8" style="76" customWidth="1"/>
    <col min="1284" max="1284" width="1" style="76" customWidth="1"/>
    <col min="1285" max="1285" width="2.42578125" style="76" customWidth="1"/>
    <col min="1286" max="1286" width="45.28515625" style="76" customWidth="1"/>
    <col min="1287" max="1288" width="16.7109375" style="76" customWidth="1"/>
    <col min="1289" max="1289" width="5.5703125" style="76" customWidth="1"/>
    <col min="1290" max="1290" width="11.140625" style="76" customWidth="1"/>
    <col min="1291" max="1291" width="16.7109375" style="76" customWidth="1"/>
    <col min="1292" max="1292" width="8" style="76" customWidth="1"/>
    <col min="1293" max="1293" width="6.85546875" style="76" customWidth="1"/>
    <col min="1294" max="1294" width="1.5703125" style="76" customWidth="1"/>
    <col min="1295" max="1296" width="6.85546875" style="76" customWidth="1"/>
    <col min="1297" max="1297" width="11.7109375" style="76" bestFit="1" customWidth="1"/>
    <col min="1298" max="1536" width="6.85546875" style="76" customWidth="1"/>
    <col min="1537" max="1537" width="1.140625" style="76" customWidth="1"/>
    <col min="1538" max="1538" width="2.28515625" style="76" customWidth="1"/>
    <col min="1539" max="1539" width="8" style="76" customWidth="1"/>
    <col min="1540" max="1540" width="1" style="76" customWidth="1"/>
    <col min="1541" max="1541" width="2.42578125" style="76" customWidth="1"/>
    <col min="1542" max="1542" width="45.28515625" style="76" customWidth="1"/>
    <col min="1543" max="1544" width="16.7109375" style="76" customWidth="1"/>
    <col min="1545" max="1545" width="5.5703125" style="76" customWidth="1"/>
    <col min="1546" max="1546" width="11.140625" style="76" customWidth="1"/>
    <col min="1547" max="1547" width="16.7109375" style="76" customWidth="1"/>
    <col min="1548" max="1548" width="8" style="76" customWidth="1"/>
    <col min="1549" max="1549" width="6.85546875" style="76" customWidth="1"/>
    <col min="1550" max="1550" width="1.5703125" style="76" customWidth="1"/>
    <col min="1551" max="1552" width="6.85546875" style="76" customWidth="1"/>
    <col min="1553" max="1553" width="11.7109375" style="76" bestFit="1" customWidth="1"/>
    <col min="1554" max="1792" width="6.85546875" style="76" customWidth="1"/>
    <col min="1793" max="1793" width="1.140625" style="76" customWidth="1"/>
    <col min="1794" max="1794" width="2.28515625" style="76" customWidth="1"/>
    <col min="1795" max="1795" width="8" style="76" customWidth="1"/>
    <col min="1796" max="1796" width="1" style="76" customWidth="1"/>
    <col min="1797" max="1797" width="2.42578125" style="76" customWidth="1"/>
    <col min="1798" max="1798" width="45.28515625" style="76" customWidth="1"/>
    <col min="1799" max="1800" width="16.7109375" style="76" customWidth="1"/>
    <col min="1801" max="1801" width="5.5703125" style="76" customWidth="1"/>
    <col min="1802" max="1802" width="11.140625" style="76" customWidth="1"/>
    <col min="1803" max="1803" width="16.7109375" style="76" customWidth="1"/>
    <col min="1804" max="1804" width="8" style="76" customWidth="1"/>
    <col min="1805" max="1805" width="6.85546875" style="76" customWidth="1"/>
    <col min="1806" max="1806" width="1.5703125" style="76" customWidth="1"/>
    <col min="1807" max="1808" width="6.85546875" style="76" customWidth="1"/>
    <col min="1809" max="1809" width="11.7109375" style="76" bestFit="1" customWidth="1"/>
    <col min="1810" max="2048" width="6.85546875" style="76" customWidth="1"/>
    <col min="2049" max="2049" width="1.140625" style="76" customWidth="1"/>
    <col min="2050" max="2050" width="2.28515625" style="76" customWidth="1"/>
    <col min="2051" max="2051" width="8" style="76" customWidth="1"/>
    <col min="2052" max="2052" width="1" style="76" customWidth="1"/>
    <col min="2053" max="2053" width="2.42578125" style="76" customWidth="1"/>
    <col min="2054" max="2054" width="45.28515625" style="76" customWidth="1"/>
    <col min="2055" max="2056" width="16.7109375" style="76" customWidth="1"/>
    <col min="2057" max="2057" width="5.5703125" style="76" customWidth="1"/>
    <col min="2058" max="2058" width="11.140625" style="76" customWidth="1"/>
    <col min="2059" max="2059" width="16.7109375" style="76" customWidth="1"/>
    <col min="2060" max="2060" width="8" style="76" customWidth="1"/>
    <col min="2061" max="2061" width="6.85546875" style="76" customWidth="1"/>
    <col min="2062" max="2062" width="1.5703125" style="76" customWidth="1"/>
    <col min="2063" max="2064" width="6.85546875" style="76" customWidth="1"/>
    <col min="2065" max="2065" width="11.7109375" style="76" bestFit="1" customWidth="1"/>
    <col min="2066" max="2304" width="6.85546875" style="76" customWidth="1"/>
    <col min="2305" max="2305" width="1.140625" style="76" customWidth="1"/>
    <col min="2306" max="2306" width="2.28515625" style="76" customWidth="1"/>
    <col min="2307" max="2307" width="8" style="76" customWidth="1"/>
    <col min="2308" max="2308" width="1" style="76" customWidth="1"/>
    <col min="2309" max="2309" width="2.42578125" style="76" customWidth="1"/>
    <col min="2310" max="2310" width="45.28515625" style="76" customWidth="1"/>
    <col min="2311" max="2312" width="16.7109375" style="76" customWidth="1"/>
    <col min="2313" max="2313" width="5.5703125" style="76" customWidth="1"/>
    <col min="2314" max="2314" width="11.140625" style="76" customWidth="1"/>
    <col min="2315" max="2315" width="16.7109375" style="76" customWidth="1"/>
    <col min="2316" max="2316" width="8" style="76" customWidth="1"/>
    <col min="2317" max="2317" width="6.85546875" style="76" customWidth="1"/>
    <col min="2318" max="2318" width="1.5703125" style="76" customWidth="1"/>
    <col min="2319" max="2320" width="6.85546875" style="76" customWidth="1"/>
    <col min="2321" max="2321" width="11.7109375" style="76" bestFit="1" customWidth="1"/>
    <col min="2322" max="2560" width="6.85546875" style="76" customWidth="1"/>
    <col min="2561" max="2561" width="1.140625" style="76" customWidth="1"/>
    <col min="2562" max="2562" width="2.28515625" style="76" customWidth="1"/>
    <col min="2563" max="2563" width="8" style="76" customWidth="1"/>
    <col min="2564" max="2564" width="1" style="76" customWidth="1"/>
    <col min="2565" max="2565" width="2.42578125" style="76" customWidth="1"/>
    <col min="2566" max="2566" width="45.28515625" style="76" customWidth="1"/>
    <col min="2567" max="2568" width="16.7109375" style="76" customWidth="1"/>
    <col min="2569" max="2569" width="5.5703125" style="76" customWidth="1"/>
    <col min="2570" max="2570" width="11.140625" style="76" customWidth="1"/>
    <col min="2571" max="2571" width="16.7109375" style="76" customWidth="1"/>
    <col min="2572" max="2572" width="8" style="76" customWidth="1"/>
    <col min="2573" max="2573" width="6.85546875" style="76" customWidth="1"/>
    <col min="2574" max="2574" width="1.5703125" style="76" customWidth="1"/>
    <col min="2575" max="2576" width="6.85546875" style="76" customWidth="1"/>
    <col min="2577" max="2577" width="11.7109375" style="76" bestFit="1" customWidth="1"/>
    <col min="2578" max="2816" width="6.85546875" style="76" customWidth="1"/>
    <col min="2817" max="2817" width="1.140625" style="76" customWidth="1"/>
    <col min="2818" max="2818" width="2.28515625" style="76" customWidth="1"/>
    <col min="2819" max="2819" width="8" style="76" customWidth="1"/>
    <col min="2820" max="2820" width="1" style="76" customWidth="1"/>
    <col min="2821" max="2821" width="2.42578125" style="76" customWidth="1"/>
    <col min="2822" max="2822" width="45.28515625" style="76" customWidth="1"/>
    <col min="2823" max="2824" width="16.7109375" style="76" customWidth="1"/>
    <col min="2825" max="2825" width="5.5703125" style="76" customWidth="1"/>
    <col min="2826" max="2826" width="11.140625" style="76" customWidth="1"/>
    <col min="2827" max="2827" width="16.7109375" style="76" customWidth="1"/>
    <col min="2828" max="2828" width="8" style="76" customWidth="1"/>
    <col min="2829" max="2829" width="6.85546875" style="76" customWidth="1"/>
    <col min="2830" max="2830" width="1.5703125" style="76" customWidth="1"/>
    <col min="2831" max="2832" width="6.85546875" style="76" customWidth="1"/>
    <col min="2833" max="2833" width="11.7109375" style="76" bestFit="1" customWidth="1"/>
    <col min="2834" max="3072" width="6.85546875" style="76" customWidth="1"/>
    <col min="3073" max="3073" width="1.140625" style="76" customWidth="1"/>
    <col min="3074" max="3074" width="2.28515625" style="76" customWidth="1"/>
    <col min="3075" max="3075" width="8" style="76" customWidth="1"/>
    <col min="3076" max="3076" width="1" style="76" customWidth="1"/>
    <col min="3077" max="3077" width="2.42578125" style="76" customWidth="1"/>
    <col min="3078" max="3078" width="45.28515625" style="76" customWidth="1"/>
    <col min="3079" max="3080" width="16.7109375" style="76" customWidth="1"/>
    <col min="3081" max="3081" width="5.5703125" style="76" customWidth="1"/>
    <col min="3082" max="3082" width="11.140625" style="76" customWidth="1"/>
    <col min="3083" max="3083" width="16.7109375" style="76" customWidth="1"/>
    <col min="3084" max="3084" width="8" style="76" customWidth="1"/>
    <col min="3085" max="3085" width="6.85546875" style="76" customWidth="1"/>
    <col min="3086" max="3086" width="1.5703125" style="76" customWidth="1"/>
    <col min="3087" max="3088" width="6.85546875" style="76" customWidth="1"/>
    <col min="3089" max="3089" width="11.7109375" style="76" bestFit="1" customWidth="1"/>
    <col min="3090" max="3328" width="6.85546875" style="76" customWidth="1"/>
    <col min="3329" max="3329" width="1.140625" style="76" customWidth="1"/>
    <col min="3330" max="3330" width="2.28515625" style="76" customWidth="1"/>
    <col min="3331" max="3331" width="8" style="76" customWidth="1"/>
    <col min="3332" max="3332" width="1" style="76" customWidth="1"/>
    <col min="3333" max="3333" width="2.42578125" style="76" customWidth="1"/>
    <col min="3334" max="3334" width="45.28515625" style="76" customWidth="1"/>
    <col min="3335" max="3336" width="16.7109375" style="76" customWidth="1"/>
    <col min="3337" max="3337" width="5.5703125" style="76" customWidth="1"/>
    <col min="3338" max="3338" width="11.140625" style="76" customWidth="1"/>
    <col min="3339" max="3339" width="16.7109375" style="76" customWidth="1"/>
    <col min="3340" max="3340" width="8" style="76" customWidth="1"/>
    <col min="3341" max="3341" width="6.85546875" style="76" customWidth="1"/>
    <col min="3342" max="3342" width="1.5703125" style="76" customWidth="1"/>
    <col min="3343" max="3344" width="6.85546875" style="76" customWidth="1"/>
    <col min="3345" max="3345" width="11.7109375" style="76" bestFit="1" customWidth="1"/>
    <col min="3346" max="3584" width="6.85546875" style="76" customWidth="1"/>
    <col min="3585" max="3585" width="1.140625" style="76" customWidth="1"/>
    <col min="3586" max="3586" width="2.28515625" style="76" customWidth="1"/>
    <col min="3587" max="3587" width="8" style="76" customWidth="1"/>
    <col min="3588" max="3588" width="1" style="76" customWidth="1"/>
    <col min="3589" max="3589" width="2.42578125" style="76" customWidth="1"/>
    <col min="3590" max="3590" width="45.28515625" style="76" customWidth="1"/>
    <col min="3591" max="3592" width="16.7109375" style="76" customWidth="1"/>
    <col min="3593" max="3593" width="5.5703125" style="76" customWidth="1"/>
    <col min="3594" max="3594" width="11.140625" style="76" customWidth="1"/>
    <col min="3595" max="3595" width="16.7109375" style="76" customWidth="1"/>
    <col min="3596" max="3596" width="8" style="76" customWidth="1"/>
    <col min="3597" max="3597" width="6.85546875" style="76" customWidth="1"/>
    <col min="3598" max="3598" width="1.5703125" style="76" customWidth="1"/>
    <col min="3599" max="3600" width="6.85546875" style="76" customWidth="1"/>
    <col min="3601" max="3601" width="11.7109375" style="76" bestFit="1" customWidth="1"/>
    <col min="3602" max="3840" width="6.85546875" style="76" customWidth="1"/>
    <col min="3841" max="3841" width="1.140625" style="76" customWidth="1"/>
    <col min="3842" max="3842" width="2.28515625" style="76" customWidth="1"/>
    <col min="3843" max="3843" width="8" style="76" customWidth="1"/>
    <col min="3844" max="3844" width="1" style="76" customWidth="1"/>
    <col min="3845" max="3845" width="2.42578125" style="76" customWidth="1"/>
    <col min="3846" max="3846" width="45.28515625" style="76" customWidth="1"/>
    <col min="3847" max="3848" width="16.7109375" style="76" customWidth="1"/>
    <col min="3849" max="3849" width="5.5703125" style="76" customWidth="1"/>
    <col min="3850" max="3850" width="11.140625" style="76" customWidth="1"/>
    <col min="3851" max="3851" width="16.7109375" style="76" customWidth="1"/>
    <col min="3852" max="3852" width="8" style="76" customWidth="1"/>
    <col min="3853" max="3853" width="6.85546875" style="76" customWidth="1"/>
    <col min="3854" max="3854" width="1.5703125" style="76" customWidth="1"/>
    <col min="3855" max="3856" width="6.85546875" style="76" customWidth="1"/>
    <col min="3857" max="3857" width="11.7109375" style="76" bestFit="1" customWidth="1"/>
    <col min="3858" max="4096" width="6.85546875" style="76" customWidth="1"/>
    <col min="4097" max="4097" width="1.140625" style="76" customWidth="1"/>
    <col min="4098" max="4098" width="2.28515625" style="76" customWidth="1"/>
    <col min="4099" max="4099" width="8" style="76" customWidth="1"/>
    <col min="4100" max="4100" width="1" style="76" customWidth="1"/>
    <col min="4101" max="4101" width="2.42578125" style="76" customWidth="1"/>
    <col min="4102" max="4102" width="45.28515625" style="76" customWidth="1"/>
    <col min="4103" max="4104" width="16.7109375" style="76" customWidth="1"/>
    <col min="4105" max="4105" width="5.5703125" style="76" customWidth="1"/>
    <col min="4106" max="4106" width="11.140625" style="76" customWidth="1"/>
    <col min="4107" max="4107" width="16.7109375" style="76" customWidth="1"/>
    <col min="4108" max="4108" width="8" style="76" customWidth="1"/>
    <col min="4109" max="4109" width="6.85546875" style="76" customWidth="1"/>
    <col min="4110" max="4110" width="1.5703125" style="76" customWidth="1"/>
    <col min="4111" max="4112" width="6.85546875" style="76" customWidth="1"/>
    <col min="4113" max="4113" width="11.7109375" style="76" bestFit="1" customWidth="1"/>
    <col min="4114" max="4352" width="6.85546875" style="76" customWidth="1"/>
    <col min="4353" max="4353" width="1.140625" style="76" customWidth="1"/>
    <col min="4354" max="4354" width="2.28515625" style="76" customWidth="1"/>
    <col min="4355" max="4355" width="8" style="76" customWidth="1"/>
    <col min="4356" max="4356" width="1" style="76" customWidth="1"/>
    <col min="4357" max="4357" width="2.42578125" style="76" customWidth="1"/>
    <col min="4358" max="4358" width="45.28515625" style="76" customWidth="1"/>
    <col min="4359" max="4360" width="16.7109375" style="76" customWidth="1"/>
    <col min="4361" max="4361" width="5.5703125" style="76" customWidth="1"/>
    <col min="4362" max="4362" width="11.140625" style="76" customWidth="1"/>
    <col min="4363" max="4363" width="16.7109375" style="76" customWidth="1"/>
    <col min="4364" max="4364" width="8" style="76" customWidth="1"/>
    <col min="4365" max="4365" width="6.85546875" style="76" customWidth="1"/>
    <col min="4366" max="4366" width="1.5703125" style="76" customWidth="1"/>
    <col min="4367" max="4368" width="6.85546875" style="76" customWidth="1"/>
    <col min="4369" max="4369" width="11.7109375" style="76" bestFit="1" customWidth="1"/>
    <col min="4370" max="4608" width="6.85546875" style="76" customWidth="1"/>
    <col min="4609" max="4609" width="1.140625" style="76" customWidth="1"/>
    <col min="4610" max="4610" width="2.28515625" style="76" customWidth="1"/>
    <col min="4611" max="4611" width="8" style="76" customWidth="1"/>
    <col min="4612" max="4612" width="1" style="76" customWidth="1"/>
    <col min="4613" max="4613" width="2.42578125" style="76" customWidth="1"/>
    <col min="4614" max="4614" width="45.28515625" style="76" customWidth="1"/>
    <col min="4615" max="4616" width="16.7109375" style="76" customWidth="1"/>
    <col min="4617" max="4617" width="5.5703125" style="76" customWidth="1"/>
    <col min="4618" max="4618" width="11.140625" style="76" customWidth="1"/>
    <col min="4619" max="4619" width="16.7109375" style="76" customWidth="1"/>
    <col min="4620" max="4620" width="8" style="76" customWidth="1"/>
    <col min="4621" max="4621" width="6.85546875" style="76" customWidth="1"/>
    <col min="4622" max="4622" width="1.5703125" style="76" customWidth="1"/>
    <col min="4623" max="4624" width="6.85546875" style="76" customWidth="1"/>
    <col min="4625" max="4625" width="11.7109375" style="76" bestFit="1" customWidth="1"/>
    <col min="4626" max="4864" width="6.85546875" style="76" customWidth="1"/>
    <col min="4865" max="4865" width="1.140625" style="76" customWidth="1"/>
    <col min="4866" max="4866" width="2.28515625" style="76" customWidth="1"/>
    <col min="4867" max="4867" width="8" style="76" customWidth="1"/>
    <col min="4868" max="4868" width="1" style="76" customWidth="1"/>
    <col min="4869" max="4869" width="2.42578125" style="76" customWidth="1"/>
    <col min="4870" max="4870" width="45.28515625" style="76" customWidth="1"/>
    <col min="4871" max="4872" width="16.7109375" style="76" customWidth="1"/>
    <col min="4873" max="4873" width="5.5703125" style="76" customWidth="1"/>
    <col min="4874" max="4874" width="11.140625" style="76" customWidth="1"/>
    <col min="4875" max="4875" width="16.7109375" style="76" customWidth="1"/>
    <col min="4876" max="4876" width="8" style="76" customWidth="1"/>
    <col min="4877" max="4877" width="6.85546875" style="76" customWidth="1"/>
    <col min="4878" max="4878" width="1.5703125" style="76" customWidth="1"/>
    <col min="4879" max="4880" width="6.85546875" style="76" customWidth="1"/>
    <col min="4881" max="4881" width="11.7109375" style="76" bestFit="1" customWidth="1"/>
    <col min="4882" max="5120" width="6.85546875" style="76" customWidth="1"/>
    <col min="5121" max="5121" width="1.140625" style="76" customWidth="1"/>
    <col min="5122" max="5122" width="2.28515625" style="76" customWidth="1"/>
    <col min="5123" max="5123" width="8" style="76" customWidth="1"/>
    <col min="5124" max="5124" width="1" style="76" customWidth="1"/>
    <col min="5125" max="5125" width="2.42578125" style="76" customWidth="1"/>
    <col min="5126" max="5126" width="45.28515625" style="76" customWidth="1"/>
    <col min="5127" max="5128" width="16.7109375" style="76" customWidth="1"/>
    <col min="5129" max="5129" width="5.5703125" style="76" customWidth="1"/>
    <col min="5130" max="5130" width="11.140625" style="76" customWidth="1"/>
    <col min="5131" max="5131" width="16.7109375" style="76" customWidth="1"/>
    <col min="5132" max="5132" width="8" style="76" customWidth="1"/>
    <col min="5133" max="5133" width="6.85546875" style="76" customWidth="1"/>
    <col min="5134" max="5134" width="1.5703125" style="76" customWidth="1"/>
    <col min="5135" max="5136" width="6.85546875" style="76" customWidth="1"/>
    <col min="5137" max="5137" width="11.7109375" style="76" bestFit="1" customWidth="1"/>
    <col min="5138" max="5376" width="6.85546875" style="76" customWidth="1"/>
    <col min="5377" max="5377" width="1.140625" style="76" customWidth="1"/>
    <col min="5378" max="5378" width="2.28515625" style="76" customWidth="1"/>
    <col min="5379" max="5379" width="8" style="76" customWidth="1"/>
    <col min="5380" max="5380" width="1" style="76" customWidth="1"/>
    <col min="5381" max="5381" width="2.42578125" style="76" customWidth="1"/>
    <col min="5382" max="5382" width="45.28515625" style="76" customWidth="1"/>
    <col min="5383" max="5384" width="16.7109375" style="76" customWidth="1"/>
    <col min="5385" max="5385" width="5.5703125" style="76" customWidth="1"/>
    <col min="5386" max="5386" width="11.140625" style="76" customWidth="1"/>
    <col min="5387" max="5387" width="16.7109375" style="76" customWidth="1"/>
    <col min="5388" max="5388" width="8" style="76" customWidth="1"/>
    <col min="5389" max="5389" width="6.85546875" style="76" customWidth="1"/>
    <col min="5390" max="5390" width="1.5703125" style="76" customWidth="1"/>
    <col min="5391" max="5392" width="6.85546875" style="76" customWidth="1"/>
    <col min="5393" max="5393" width="11.7109375" style="76" bestFit="1" customWidth="1"/>
    <col min="5394" max="5632" width="6.85546875" style="76" customWidth="1"/>
    <col min="5633" max="5633" width="1.140625" style="76" customWidth="1"/>
    <col min="5634" max="5634" width="2.28515625" style="76" customWidth="1"/>
    <col min="5635" max="5635" width="8" style="76" customWidth="1"/>
    <col min="5636" max="5636" width="1" style="76" customWidth="1"/>
    <col min="5637" max="5637" width="2.42578125" style="76" customWidth="1"/>
    <col min="5638" max="5638" width="45.28515625" style="76" customWidth="1"/>
    <col min="5639" max="5640" width="16.7109375" style="76" customWidth="1"/>
    <col min="5641" max="5641" width="5.5703125" style="76" customWidth="1"/>
    <col min="5642" max="5642" width="11.140625" style="76" customWidth="1"/>
    <col min="5643" max="5643" width="16.7109375" style="76" customWidth="1"/>
    <col min="5644" max="5644" width="8" style="76" customWidth="1"/>
    <col min="5645" max="5645" width="6.85546875" style="76" customWidth="1"/>
    <col min="5646" max="5646" width="1.5703125" style="76" customWidth="1"/>
    <col min="5647" max="5648" width="6.85546875" style="76" customWidth="1"/>
    <col min="5649" max="5649" width="11.7109375" style="76" bestFit="1" customWidth="1"/>
    <col min="5650" max="5888" width="6.85546875" style="76" customWidth="1"/>
    <col min="5889" max="5889" width="1.140625" style="76" customWidth="1"/>
    <col min="5890" max="5890" width="2.28515625" style="76" customWidth="1"/>
    <col min="5891" max="5891" width="8" style="76" customWidth="1"/>
    <col min="5892" max="5892" width="1" style="76" customWidth="1"/>
    <col min="5893" max="5893" width="2.42578125" style="76" customWidth="1"/>
    <col min="5894" max="5894" width="45.28515625" style="76" customWidth="1"/>
    <col min="5895" max="5896" width="16.7109375" style="76" customWidth="1"/>
    <col min="5897" max="5897" width="5.5703125" style="76" customWidth="1"/>
    <col min="5898" max="5898" width="11.140625" style="76" customWidth="1"/>
    <col min="5899" max="5899" width="16.7109375" style="76" customWidth="1"/>
    <col min="5900" max="5900" width="8" style="76" customWidth="1"/>
    <col min="5901" max="5901" width="6.85546875" style="76" customWidth="1"/>
    <col min="5902" max="5902" width="1.5703125" style="76" customWidth="1"/>
    <col min="5903" max="5904" width="6.85546875" style="76" customWidth="1"/>
    <col min="5905" max="5905" width="11.7109375" style="76" bestFit="1" customWidth="1"/>
    <col min="5906" max="6144" width="6.85546875" style="76" customWidth="1"/>
    <col min="6145" max="6145" width="1.140625" style="76" customWidth="1"/>
    <col min="6146" max="6146" width="2.28515625" style="76" customWidth="1"/>
    <col min="6147" max="6147" width="8" style="76" customWidth="1"/>
    <col min="6148" max="6148" width="1" style="76" customWidth="1"/>
    <col min="6149" max="6149" width="2.42578125" style="76" customWidth="1"/>
    <col min="6150" max="6150" width="45.28515625" style="76" customWidth="1"/>
    <col min="6151" max="6152" width="16.7109375" style="76" customWidth="1"/>
    <col min="6153" max="6153" width="5.5703125" style="76" customWidth="1"/>
    <col min="6154" max="6154" width="11.140625" style="76" customWidth="1"/>
    <col min="6155" max="6155" width="16.7109375" style="76" customWidth="1"/>
    <col min="6156" max="6156" width="8" style="76" customWidth="1"/>
    <col min="6157" max="6157" width="6.85546875" style="76" customWidth="1"/>
    <col min="6158" max="6158" width="1.5703125" style="76" customWidth="1"/>
    <col min="6159" max="6160" width="6.85546875" style="76" customWidth="1"/>
    <col min="6161" max="6161" width="11.7109375" style="76" bestFit="1" customWidth="1"/>
    <col min="6162" max="6400" width="6.85546875" style="76" customWidth="1"/>
    <col min="6401" max="6401" width="1.140625" style="76" customWidth="1"/>
    <col min="6402" max="6402" width="2.28515625" style="76" customWidth="1"/>
    <col min="6403" max="6403" width="8" style="76" customWidth="1"/>
    <col min="6404" max="6404" width="1" style="76" customWidth="1"/>
    <col min="6405" max="6405" width="2.42578125" style="76" customWidth="1"/>
    <col min="6406" max="6406" width="45.28515625" style="76" customWidth="1"/>
    <col min="6407" max="6408" width="16.7109375" style="76" customWidth="1"/>
    <col min="6409" max="6409" width="5.5703125" style="76" customWidth="1"/>
    <col min="6410" max="6410" width="11.140625" style="76" customWidth="1"/>
    <col min="6411" max="6411" width="16.7109375" style="76" customWidth="1"/>
    <col min="6412" max="6412" width="8" style="76" customWidth="1"/>
    <col min="6413" max="6413" width="6.85546875" style="76" customWidth="1"/>
    <col min="6414" max="6414" width="1.5703125" style="76" customWidth="1"/>
    <col min="6415" max="6416" width="6.85546875" style="76" customWidth="1"/>
    <col min="6417" max="6417" width="11.7109375" style="76" bestFit="1" customWidth="1"/>
    <col min="6418" max="6656" width="6.85546875" style="76" customWidth="1"/>
    <col min="6657" max="6657" width="1.140625" style="76" customWidth="1"/>
    <col min="6658" max="6658" width="2.28515625" style="76" customWidth="1"/>
    <col min="6659" max="6659" width="8" style="76" customWidth="1"/>
    <col min="6660" max="6660" width="1" style="76" customWidth="1"/>
    <col min="6661" max="6661" width="2.42578125" style="76" customWidth="1"/>
    <col min="6662" max="6662" width="45.28515625" style="76" customWidth="1"/>
    <col min="6663" max="6664" width="16.7109375" style="76" customWidth="1"/>
    <col min="6665" max="6665" width="5.5703125" style="76" customWidth="1"/>
    <col min="6666" max="6666" width="11.140625" style="76" customWidth="1"/>
    <col min="6667" max="6667" width="16.7109375" style="76" customWidth="1"/>
    <col min="6668" max="6668" width="8" style="76" customWidth="1"/>
    <col min="6669" max="6669" width="6.85546875" style="76" customWidth="1"/>
    <col min="6670" max="6670" width="1.5703125" style="76" customWidth="1"/>
    <col min="6671" max="6672" width="6.85546875" style="76" customWidth="1"/>
    <col min="6673" max="6673" width="11.7109375" style="76" bestFit="1" customWidth="1"/>
    <col min="6674" max="6912" width="6.85546875" style="76" customWidth="1"/>
    <col min="6913" max="6913" width="1.140625" style="76" customWidth="1"/>
    <col min="6914" max="6914" width="2.28515625" style="76" customWidth="1"/>
    <col min="6915" max="6915" width="8" style="76" customWidth="1"/>
    <col min="6916" max="6916" width="1" style="76" customWidth="1"/>
    <col min="6917" max="6917" width="2.42578125" style="76" customWidth="1"/>
    <col min="6918" max="6918" width="45.28515625" style="76" customWidth="1"/>
    <col min="6919" max="6920" width="16.7109375" style="76" customWidth="1"/>
    <col min="6921" max="6921" width="5.5703125" style="76" customWidth="1"/>
    <col min="6922" max="6922" width="11.140625" style="76" customWidth="1"/>
    <col min="6923" max="6923" width="16.7109375" style="76" customWidth="1"/>
    <col min="6924" max="6924" width="8" style="76" customWidth="1"/>
    <col min="6925" max="6925" width="6.85546875" style="76" customWidth="1"/>
    <col min="6926" max="6926" width="1.5703125" style="76" customWidth="1"/>
    <col min="6927" max="6928" width="6.85546875" style="76" customWidth="1"/>
    <col min="6929" max="6929" width="11.7109375" style="76" bestFit="1" customWidth="1"/>
    <col min="6930" max="7168" width="6.85546875" style="76" customWidth="1"/>
    <col min="7169" max="7169" width="1.140625" style="76" customWidth="1"/>
    <col min="7170" max="7170" width="2.28515625" style="76" customWidth="1"/>
    <col min="7171" max="7171" width="8" style="76" customWidth="1"/>
    <col min="7172" max="7172" width="1" style="76" customWidth="1"/>
    <col min="7173" max="7173" width="2.42578125" style="76" customWidth="1"/>
    <col min="7174" max="7174" width="45.28515625" style="76" customWidth="1"/>
    <col min="7175" max="7176" width="16.7109375" style="76" customWidth="1"/>
    <col min="7177" max="7177" width="5.5703125" style="76" customWidth="1"/>
    <col min="7178" max="7178" width="11.140625" style="76" customWidth="1"/>
    <col min="7179" max="7179" width="16.7109375" style="76" customWidth="1"/>
    <col min="7180" max="7180" width="8" style="76" customWidth="1"/>
    <col min="7181" max="7181" width="6.85546875" style="76" customWidth="1"/>
    <col min="7182" max="7182" width="1.5703125" style="76" customWidth="1"/>
    <col min="7183" max="7184" width="6.85546875" style="76" customWidth="1"/>
    <col min="7185" max="7185" width="11.7109375" style="76" bestFit="1" customWidth="1"/>
    <col min="7186" max="7424" width="6.85546875" style="76" customWidth="1"/>
    <col min="7425" max="7425" width="1.140625" style="76" customWidth="1"/>
    <col min="7426" max="7426" width="2.28515625" style="76" customWidth="1"/>
    <col min="7427" max="7427" width="8" style="76" customWidth="1"/>
    <col min="7428" max="7428" width="1" style="76" customWidth="1"/>
    <col min="7429" max="7429" width="2.42578125" style="76" customWidth="1"/>
    <col min="7430" max="7430" width="45.28515625" style="76" customWidth="1"/>
    <col min="7431" max="7432" width="16.7109375" style="76" customWidth="1"/>
    <col min="7433" max="7433" width="5.5703125" style="76" customWidth="1"/>
    <col min="7434" max="7434" width="11.140625" style="76" customWidth="1"/>
    <col min="7435" max="7435" width="16.7109375" style="76" customWidth="1"/>
    <col min="7436" max="7436" width="8" style="76" customWidth="1"/>
    <col min="7437" max="7437" width="6.85546875" style="76" customWidth="1"/>
    <col min="7438" max="7438" width="1.5703125" style="76" customWidth="1"/>
    <col min="7439" max="7440" width="6.85546875" style="76" customWidth="1"/>
    <col min="7441" max="7441" width="11.7109375" style="76" bestFit="1" customWidth="1"/>
    <col min="7442" max="7680" width="6.85546875" style="76" customWidth="1"/>
    <col min="7681" max="7681" width="1.140625" style="76" customWidth="1"/>
    <col min="7682" max="7682" width="2.28515625" style="76" customWidth="1"/>
    <col min="7683" max="7683" width="8" style="76" customWidth="1"/>
    <col min="7684" max="7684" width="1" style="76" customWidth="1"/>
    <col min="7685" max="7685" width="2.42578125" style="76" customWidth="1"/>
    <col min="7686" max="7686" width="45.28515625" style="76" customWidth="1"/>
    <col min="7687" max="7688" width="16.7109375" style="76" customWidth="1"/>
    <col min="7689" max="7689" width="5.5703125" style="76" customWidth="1"/>
    <col min="7690" max="7690" width="11.140625" style="76" customWidth="1"/>
    <col min="7691" max="7691" width="16.7109375" style="76" customWidth="1"/>
    <col min="7692" max="7692" width="8" style="76" customWidth="1"/>
    <col min="7693" max="7693" width="6.85546875" style="76" customWidth="1"/>
    <col min="7694" max="7694" width="1.5703125" style="76" customWidth="1"/>
    <col min="7695" max="7696" width="6.85546875" style="76" customWidth="1"/>
    <col min="7697" max="7697" width="11.7109375" style="76" bestFit="1" customWidth="1"/>
    <col min="7698" max="7936" width="6.85546875" style="76" customWidth="1"/>
    <col min="7937" max="7937" width="1.140625" style="76" customWidth="1"/>
    <col min="7938" max="7938" width="2.28515625" style="76" customWidth="1"/>
    <col min="7939" max="7939" width="8" style="76" customWidth="1"/>
    <col min="7940" max="7940" width="1" style="76" customWidth="1"/>
    <col min="7941" max="7941" width="2.42578125" style="76" customWidth="1"/>
    <col min="7942" max="7942" width="45.28515625" style="76" customWidth="1"/>
    <col min="7943" max="7944" width="16.7109375" style="76" customWidth="1"/>
    <col min="7945" max="7945" width="5.5703125" style="76" customWidth="1"/>
    <col min="7946" max="7946" width="11.140625" style="76" customWidth="1"/>
    <col min="7947" max="7947" width="16.7109375" style="76" customWidth="1"/>
    <col min="7948" max="7948" width="8" style="76" customWidth="1"/>
    <col min="7949" max="7949" width="6.85546875" style="76" customWidth="1"/>
    <col min="7950" max="7950" width="1.5703125" style="76" customWidth="1"/>
    <col min="7951" max="7952" width="6.85546875" style="76" customWidth="1"/>
    <col min="7953" max="7953" width="11.7109375" style="76" bestFit="1" customWidth="1"/>
    <col min="7954" max="8192" width="6.85546875" style="76" customWidth="1"/>
    <col min="8193" max="8193" width="1.140625" style="76" customWidth="1"/>
    <col min="8194" max="8194" width="2.28515625" style="76" customWidth="1"/>
    <col min="8195" max="8195" width="8" style="76" customWidth="1"/>
    <col min="8196" max="8196" width="1" style="76" customWidth="1"/>
    <col min="8197" max="8197" width="2.42578125" style="76" customWidth="1"/>
    <col min="8198" max="8198" width="45.28515625" style="76" customWidth="1"/>
    <col min="8199" max="8200" width="16.7109375" style="76" customWidth="1"/>
    <col min="8201" max="8201" width="5.5703125" style="76" customWidth="1"/>
    <col min="8202" max="8202" width="11.140625" style="76" customWidth="1"/>
    <col min="8203" max="8203" width="16.7109375" style="76" customWidth="1"/>
    <col min="8204" max="8204" width="8" style="76" customWidth="1"/>
    <col min="8205" max="8205" width="6.85546875" style="76" customWidth="1"/>
    <col min="8206" max="8206" width="1.5703125" style="76" customWidth="1"/>
    <col min="8207" max="8208" width="6.85546875" style="76" customWidth="1"/>
    <col min="8209" max="8209" width="11.7109375" style="76" bestFit="1" customWidth="1"/>
    <col min="8210" max="8448" width="6.85546875" style="76" customWidth="1"/>
    <col min="8449" max="8449" width="1.140625" style="76" customWidth="1"/>
    <col min="8450" max="8450" width="2.28515625" style="76" customWidth="1"/>
    <col min="8451" max="8451" width="8" style="76" customWidth="1"/>
    <col min="8452" max="8452" width="1" style="76" customWidth="1"/>
    <col min="8453" max="8453" width="2.42578125" style="76" customWidth="1"/>
    <col min="8454" max="8454" width="45.28515625" style="76" customWidth="1"/>
    <col min="8455" max="8456" width="16.7109375" style="76" customWidth="1"/>
    <col min="8457" max="8457" width="5.5703125" style="76" customWidth="1"/>
    <col min="8458" max="8458" width="11.140625" style="76" customWidth="1"/>
    <col min="8459" max="8459" width="16.7109375" style="76" customWidth="1"/>
    <col min="8460" max="8460" width="8" style="76" customWidth="1"/>
    <col min="8461" max="8461" width="6.85546875" style="76" customWidth="1"/>
    <col min="8462" max="8462" width="1.5703125" style="76" customWidth="1"/>
    <col min="8463" max="8464" width="6.85546875" style="76" customWidth="1"/>
    <col min="8465" max="8465" width="11.7109375" style="76" bestFit="1" customWidth="1"/>
    <col min="8466" max="8704" width="6.85546875" style="76" customWidth="1"/>
    <col min="8705" max="8705" width="1.140625" style="76" customWidth="1"/>
    <col min="8706" max="8706" width="2.28515625" style="76" customWidth="1"/>
    <col min="8707" max="8707" width="8" style="76" customWidth="1"/>
    <col min="8708" max="8708" width="1" style="76" customWidth="1"/>
    <col min="8709" max="8709" width="2.42578125" style="76" customWidth="1"/>
    <col min="8710" max="8710" width="45.28515625" style="76" customWidth="1"/>
    <col min="8711" max="8712" width="16.7109375" style="76" customWidth="1"/>
    <col min="8713" max="8713" width="5.5703125" style="76" customWidth="1"/>
    <col min="8714" max="8714" width="11.140625" style="76" customWidth="1"/>
    <col min="8715" max="8715" width="16.7109375" style="76" customWidth="1"/>
    <col min="8716" max="8716" width="8" style="76" customWidth="1"/>
    <col min="8717" max="8717" width="6.85546875" style="76" customWidth="1"/>
    <col min="8718" max="8718" width="1.5703125" style="76" customWidth="1"/>
    <col min="8719" max="8720" width="6.85546875" style="76" customWidth="1"/>
    <col min="8721" max="8721" width="11.7109375" style="76" bestFit="1" customWidth="1"/>
    <col min="8722" max="8960" width="6.85546875" style="76" customWidth="1"/>
    <col min="8961" max="8961" width="1.140625" style="76" customWidth="1"/>
    <col min="8962" max="8962" width="2.28515625" style="76" customWidth="1"/>
    <col min="8963" max="8963" width="8" style="76" customWidth="1"/>
    <col min="8964" max="8964" width="1" style="76" customWidth="1"/>
    <col min="8965" max="8965" width="2.42578125" style="76" customWidth="1"/>
    <col min="8966" max="8966" width="45.28515625" style="76" customWidth="1"/>
    <col min="8967" max="8968" width="16.7109375" style="76" customWidth="1"/>
    <col min="8969" max="8969" width="5.5703125" style="76" customWidth="1"/>
    <col min="8970" max="8970" width="11.140625" style="76" customWidth="1"/>
    <col min="8971" max="8971" width="16.7109375" style="76" customWidth="1"/>
    <col min="8972" max="8972" width="8" style="76" customWidth="1"/>
    <col min="8973" max="8973" width="6.85546875" style="76" customWidth="1"/>
    <col min="8974" max="8974" width="1.5703125" style="76" customWidth="1"/>
    <col min="8975" max="8976" width="6.85546875" style="76" customWidth="1"/>
    <col min="8977" max="8977" width="11.7109375" style="76" bestFit="1" customWidth="1"/>
    <col min="8978" max="9216" width="6.85546875" style="76" customWidth="1"/>
    <col min="9217" max="9217" width="1.140625" style="76" customWidth="1"/>
    <col min="9218" max="9218" width="2.28515625" style="76" customWidth="1"/>
    <col min="9219" max="9219" width="8" style="76" customWidth="1"/>
    <col min="9220" max="9220" width="1" style="76" customWidth="1"/>
    <col min="9221" max="9221" width="2.42578125" style="76" customWidth="1"/>
    <col min="9222" max="9222" width="45.28515625" style="76" customWidth="1"/>
    <col min="9223" max="9224" width="16.7109375" style="76" customWidth="1"/>
    <col min="9225" max="9225" width="5.5703125" style="76" customWidth="1"/>
    <col min="9226" max="9226" width="11.140625" style="76" customWidth="1"/>
    <col min="9227" max="9227" width="16.7109375" style="76" customWidth="1"/>
    <col min="9228" max="9228" width="8" style="76" customWidth="1"/>
    <col min="9229" max="9229" width="6.85546875" style="76" customWidth="1"/>
    <col min="9230" max="9230" width="1.5703125" style="76" customWidth="1"/>
    <col min="9231" max="9232" width="6.85546875" style="76" customWidth="1"/>
    <col min="9233" max="9233" width="11.7109375" style="76" bestFit="1" customWidth="1"/>
    <col min="9234" max="9472" width="6.85546875" style="76" customWidth="1"/>
    <col min="9473" max="9473" width="1.140625" style="76" customWidth="1"/>
    <col min="9474" max="9474" width="2.28515625" style="76" customWidth="1"/>
    <col min="9475" max="9475" width="8" style="76" customWidth="1"/>
    <col min="9476" max="9476" width="1" style="76" customWidth="1"/>
    <col min="9477" max="9477" width="2.42578125" style="76" customWidth="1"/>
    <col min="9478" max="9478" width="45.28515625" style="76" customWidth="1"/>
    <col min="9479" max="9480" width="16.7109375" style="76" customWidth="1"/>
    <col min="9481" max="9481" width="5.5703125" style="76" customWidth="1"/>
    <col min="9482" max="9482" width="11.140625" style="76" customWidth="1"/>
    <col min="9483" max="9483" width="16.7109375" style="76" customWidth="1"/>
    <col min="9484" max="9484" width="8" style="76" customWidth="1"/>
    <col min="9485" max="9485" width="6.85546875" style="76" customWidth="1"/>
    <col min="9486" max="9486" width="1.5703125" style="76" customWidth="1"/>
    <col min="9487" max="9488" width="6.85546875" style="76" customWidth="1"/>
    <col min="9489" max="9489" width="11.7109375" style="76" bestFit="1" customWidth="1"/>
    <col min="9490" max="9728" width="6.85546875" style="76" customWidth="1"/>
    <col min="9729" max="9729" width="1.140625" style="76" customWidth="1"/>
    <col min="9730" max="9730" width="2.28515625" style="76" customWidth="1"/>
    <col min="9731" max="9731" width="8" style="76" customWidth="1"/>
    <col min="9732" max="9732" width="1" style="76" customWidth="1"/>
    <col min="9733" max="9733" width="2.42578125" style="76" customWidth="1"/>
    <col min="9734" max="9734" width="45.28515625" style="76" customWidth="1"/>
    <col min="9735" max="9736" width="16.7109375" style="76" customWidth="1"/>
    <col min="9737" max="9737" width="5.5703125" style="76" customWidth="1"/>
    <col min="9738" max="9738" width="11.140625" style="76" customWidth="1"/>
    <col min="9739" max="9739" width="16.7109375" style="76" customWidth="1"/>
    <col min="9740" max="9740" width="8" style="76" customWidth="1"/>
    <col min="9741" max="9741" width="6.85546875" style="76" customWidth="1"/>
    <col min="9742" max="9742" width="1.5703125" style="76" customWidth="1"/>
    <col min="9743" max="9744" width="6.85546875" style="76" customWidth="1"/>
    <col min="9745" max="9745" width="11.7109375" style="76" bestFit="1" customWidth="1"/>
    <col min="9746" max="9984" width="6.85546875" style="76" customWidth="1"/>
    <col min="9985" max="9985" width="1.140625" style="76" customWidth="1"/>
    <col min="9986" max="9986" width="2.28515625" style="76" customWidth="1"/>
    <col min="9987" max="9987" width="8" style="76" customWidth="1"/>
    <col min="9988" max="9988" width="1" style="76" customWidth="1"/>
    <col min="9989" max="9989" width="2.42578125" style="76" customWidth="1"/>
    <col min="9990" max="9990" width="45.28515625" style="76" customWidth="1"/>
    <col min="9991" max="9992" width="16.7109375" style="76" customWidth="1"/>
    <col min="9993" max="9993" width="5.5703125" style="76" customWidth="1"/>
    <col min="9994" max="9994" width="11.140625" style="76" customWidth="1"/>
    <col min="9995" max="9995" width="16.7109375" style="76" customWidth="1"/>
    <col min="9996" max="9996" width="8" style="76" customWidth="1"/>
    <col min="9997" max="9997" width="6.85546875" style="76" customWidth="1"/>
    <col min="9998" max="9998" width="1.5703125" style="76" customWidth="1"/>
    <col min="9999" max="10000" width="6.85546875" style="76" customWidth="1"/>
    <col min="10001" max="10001" width="11.7109375" style="76" bestFit="1" customWidth="1"/>
    <col min="10002" max="10240" width="6.85546875" style="76" customWidth="1"/>
    <col min="10241" max="10241" width="1.140625" style="76" customWidth="1"/>
    <col min="10242" max="10242" width="2.28515625" style="76" customWidth="1"/>
    <col min="10243" max="10243" width="8" style="76" customWidth="1"/>
    <col min="10244" max="10244" width="1" style="76" customWidth="1"/>
    <col min="10245" max="10245" width="2.42578125" style="76" customWidth="1"/>
    <col min="10246" max="10246" width="45.28515625" style="76" customWidth="1"/>
    <col min="10247" max="10248" width="16.7109375" style="76" customWidth="1"/>
    <col min="10249" max="10249" width="5.5703125" style="76" customWidth="1"/>
    <col min="10250" max="10250" width="11.140625" style="76" customWidth="1"/>
    <col min="10251" max="10251" width="16.7109375" style="76" customWidth="1"/>
    <col min="10252" max="10252" width="8" style="76" customWidth="1"/>
    <col min="10253" max="10253" width="6.85546875" style="76" customWidth="1"/>
    <col min="10254" max="10254" width="1.5703125" style="76" customWidth="1"/>
    <col min="10255" max="10256" width="6.85546875" style="76" customWidth="1"/>
    <col min="10257" max="10257" width="11.7109375" style="76" bestFit="1" customWidth="1"/>
    <col min="10258" max="10496" width="6.85546875" style="76" customWidth="1"/>
    <col min="10497" max="10497" width="1.140625" style="76" customWidth="1"/>
    <col min="10498" max="10498" width="2.28515625" style="76" customWidth="1"/>
    <col min="10499" max="10499" width="8" style="76" customWidth="1"/>
    <col min="10500" max="10500" width="1" style="76" customWidth="1"/>
    <col min="10501" max="10501" width="2.42578125" style="76" customWidth="1"/>
    <col min="10502" max="10502" width="45.28515625" style="76" customWidth="1"/>
    <col min="10503" max="10504" width="16.7109375" style="76" customWidth="1"/>
    <col min="10505" max="10505" width="5.5703125" style="76" customWidth="1"/>
    <col min="10506" max="10506" width="11.140625" style="76" customWidth="1"/>
    <col min="10507" max="10507" width="16.7109375" style="76" customWidth="1"/>
    <col min="10508" max="10508" width="8" style="76" customWidth="1"/>
    <col min="10509" max="10509" width="6.85546875" style="76" customWidth="1"/>
    <col min="10510" max="10510" width="1.5703125" style="76" customWidth="1"/>
    <col min="10511" max="10512" width="6.85546875" style="76" customWidth="1"/>
    <col min="10513" max="10513" width="11.7109375" style="76" bestFit="1" customWidth="1"/>
    <col min="10514" max="10752" width="6.85546875" style="76" customWidth="1"/>
    <col min="10753" max="10753" width="1.140625" style="76" customWidth="1"/>
    <col min="10754" max="10754" width="2.28515625" style="76" customWidth="1"/>
    <col min="10755" max="10755" width="8" style="76" customWidth="1"/>
    <col min="10756" max="10756" width="1" style="76" customWidth="1"/>
    <col min="10757" max="10757" width="2.42578125" style="76" customWidth="1"/>
    <col min="10758" max="10758" width="45.28515625" style="76" customWidth="1"/>
    <col min="10759" max="10760" width="16.7109375" style="76" customWidth="1"/>
    <col min="10761" max="10761" width="5.5703125" style="76" customWidth="1"/>
    <col min="10762" max="10762" width="11.140625" style="76" customWidth="1"/>
    <col min="10763" max="10763" width="16.7109375" style="76" customWidth="1"/>
    <col min="10764" max="10764" width="8" style="76" customWidth="1"/>
    <col min="10765" max="10765" width="6.85546875" style="76" customWidth="1"/>
    <col min="10766" max="10766" width="1.5703125" style="76" customWidth="1"/>
    <col min="10767" max="10768" width="6.85546875" style="76" customWidth="1"/>
    <col min="10769" max="10769" width="11.7109375" style="76" bestFit="1" customWidth="1"/>
    <col min="10770" max="11008" width="6.85546875" style="76" customWidth="1"/>
    <col min="11009" max="11009" width="1.140625" style="76" customWidth="1"/>
    <col min="11010" max="11010" width="2.28515625" style="76" customWidth="1"/>
    <col min="11011" max="11011" width="8" style="76" customWidth="1"/>
    <col min="11012" max="11012" width="1" style="76" customWidth="1"/>
    <col min="11013" max="11013" width="2.42578125" style="76" customWidth="1"/>
    <col min="11014" max="11014" width="45.28515625" style="76" customWidth="1"/>
    <col min="11015" max="11016" width="16.7109375" style="76" customWidth="1"/>
    <col min="11017" max="11017" width="5.5703125" style="76" customWidth="1"/>
    <col min="11018" max="11018" width="11.140625" style="76" customWidth="1"/>
    <col min="11019" max="11019" width="16.7109375" style="76" customWidth="1"/>
    <col min="11020" max="11020" width="8" style="76" customWidth="1"/>
    <col min="11021" max="11021" width="6.85546875" style="76" customWidth="1"/>
    <col min="11022" max="11022" width="1.5703125" style="76" customWidth="1"/>
    <col min="11023" max="11024" width="6.85546875" style="76" customWidth="1"/>
    <col min="11025" max="11025" width="11.7109375" style="76" bestFit="1" customWidth="1"/>
    <col min="11026" max="11264" width="6.85546875" style="76" customWidth="1"/>
    <col min="11265" max="11265" width="1.140625" style="76" customWidth="1"/>
    <col min="11266" max="11266" width="2.28515625" style="76" customWidth="1"/>
    <col min="11267" max="11267" width="8" style="76" customWidth="1"/>
    <col min="11268" max="11268" width="1" style="76" customWidth="1"/>
    <col min="11269" max="11269" width="2.42578125" style="76" customWidth="1"/>
    <col min="11270" max="11270" width="45.28515625" style="76" customWidth="1"/>
    <col min="11271" max="11272" width="16.7109375" style="76" customWidth="1"/>
    <col min="11273" max="11273" width="5.5703125" style="76" customWidth="1"/>
    <col min="11274" max="11274" width="11.140625" style="76" customWidth="1"/>
    <col min="11275" max="11275" width="16.7109375" style="76" customWidth="1"/>
    <col min="11276" max="11276" width="8" style="76" customWidth="1"/>
    <col min="11277" max="11277" width="6.85546875" style="76" customWidth="1"/>
    <col min="11278" max="11278" width="1.5703125" style="76" customWidth="1"/>
    <col min="11279" max="11280" width="6.85546875" style="76" customWidth="1"/>
    <col min="11281" max="11281" width="11.7109375" style="76" bestFit="1" customWidth="1"/>
    <col min="11282" max="11520" width="6.85546875" style="76" customWidth="1"/>
    <col min="11521" max="11521" width="1.140625" style="76" customWidth="1"/>
    <col min="11522" max="11522" width="2.28515625" style="76" customWidth="1"/>
    <col min="11523" max="11523" width="8" style="76" customWidth="1"/>
    <col min="11524" max="11524" width="1" style="76" customWidth="1"/>
    <col min="11525" max="11525" width="2.42578125" style="76" customWidth="1"/>
    <col min="11526" max="11526" width="45.28515625" style="76" customWidth="1"/>
    <col min="11527" max="11528" width="16.7109375" style="76" customWidth="1"/>
    <col min="11529" max="11529" width="5.5703125" style="76" customWidth="1"/>
    <col min="11530" max="11530" width="11.140625" style="76" customWidth="1"/>
    <col min="11531" max="11531" width="16.7109375" style="76" customWidth="1"/>
    <col min="11532" max="11532" width="8" style="76" customWidth="1"/>
    <col min="11533" max="11533" width="6.85546875" style="76" customWidth="1"/>
    <col min="11534" max="11534" width="1.5703125" style="76" customWidth="1"/>
    <col min="11535" max="11536" width="6.85546875" style="76" customWidth="1"/>
    <col min="11537" max="11537" width="11.7109375" style="76" bestFit="1" customWidth="1"/>
    <col min="11538" max="11776" width="6.85546875" style="76" customWidth="1"/>
    <col min="11777" max="11777" width="1.140625" style="76" customWidth="1"/>
    <col min="11778" max="11778" width="2.28515625" style="76" customWidth="1"/>
    <col min="11779" max="11779" width="8" style="76" customWidth="1"/>
    <col min="11780" max="11780" width="1" style="76" customWidth="1"/>
    <col min="11781" max="11781" width="2.42578125" style="76" customWidth="1"/>
    <col min="11782" max="11782" width="45.28515625" style="76" customWidth="1"/>
    <col min="11783" max="11784" width="16.7109375" style="76" customWidth="1"/>
    <col min="11785" max="11785" width="5.5703125" style="76" customWidth="1"/>
    <col min="11786" max="11786" width="11.140625" style="76" customWidth="1"/>
    <col min="11787" max="11787" width="16.7109375" style="76" customWidth="1"/>
    <col min="11788" max="11788" width="8" style="76" customWidth="1"/>
    <col min="11789" max="11789" width="6.85546875" style="76" customWidth="1"/>
    <col min="11790" max="11790" width="1.5703125" style="76" customWidth="1"/>
    <col min="11791" max="11792" width="6.85546875" style="76" customWidth="1"/>
    <col min="11793" max="11793" width="11.7109375" style="76" bestFit="1" customWidth="1"/>
    <col min="11794" max="12032" width="6.85546875" style="76" customWidth="1"/>
    <col min="12033" max="12033" width="1.140625" style="76" customWidth="1"/>
    <col min="12034" max="12034" width="2.28515625" style="76" customWidth="1"/>
    <col min="12035" max="12035" width="8" style="76" customWidth="1"/>
    <col min="12036" max="12036" width="1" style="76" customWidth="1"/>
    <col min="12037" max="12037" width="2.42578125" style="76" customWidth="1"/>
    <col min="12038" max="12038" width="45.28515625" style="76" customWidth="1"/>
    <col min="12039" max="12040" width="16.7109375" style="76" customWidth="1"/>
    <col min="12041" max="12041" width="5.5703125" style="76" customWidth="1"/>
    <col min="12042" max="12042" width="11.140625" style="76" customWidth="1"/>
    <col min="12043" max="12043" width="16.7109375" style="76" customWidth="1"/>
    <col min="12044" max="12044" width="8" style="76" customWidth="1"/>
    <col min="12045" max="12045" width="6.85546875" style="76" customWidth="1"/>
    <col min="12046" max="12046" width="1.5703125" style="76" customWidth="1"/>
    <col min="12047" max="12048" width="6.85546875" style="76" customWidth="1"/>
    <col min="12049" max="12049" width="11.7109375" style="76" bestFit="1" customWidth="1"/>
    <col min="12050" max="12288" width="6.85546875" style="76" customWidth="1"/>
    <col min="12289" max="12289" width="1.140625" style="76" customWidth="1"/>
    <col min="12290" max="12290" width="2.28515625" style="76" customWidth="1"/>
    <col min="12291" max="12291" width="8" style="76" customWidth="1"/>
    <col min="12292" max="12292" width="1" style="76" customWidth="1"/>
    <col min="12293" max="12293" width="2.42578125" style="76" customWidth="1"/>
    <col min="12294" max="12294" width="45.28515625" style="76" customWidth="1"/>
    <col min="12295" max="12296" width="16.7109375" style="76" customWidth="1"/>
    <col min="12297" max="12297" width="5.5703125" style="76" customWidth="1"/>
    <col min="12298" max="12298" width="11.140625" style="76" customWidth="1"/>
    <col min="12299" max="12299" width="16.7109375" style="76" customWidth="1"/>
    <col min="12300" max="12300" width="8" style="76" customWidth="1"/>
    <col min="12301" max="12301" width="6.85546875" style="76" customWidth="1"/>
    <col min="12302" max="12302" width="1.5703125" style="76" customWidth="1"/>
    <col min="12303" max="12304" width="6.85546875" style="76" customWidth="1"/>
    <col min="12305" max="12305" width="11.7109375" style="76" bestFit="1" customWidth="1"/>
    <col min="12306" max="12544" width="6.85546875" style="76" customWidth="1"/>
    <col min="12545" max="12545" width="1.140625" style="76" customWidth="1"/>
    <col min="12546" max="12546" width="2.28515625" style="76" customWidth="1"/>
    <col min="12547" max="12547" width="8" style="76" customWidth="1"/>
    <col min="12548" max="12548" width="1" style="76" customWidth="1"/>
    <col min="12549" max="12549" width="2.42578125" style="76" customWidth="1"/>
    <col min="12550" max="12550" width="45.28515625" style="76" customWidth="1"/>
    <col min="12551" max="12552" width="16.7109375" style="76" customWidth="1"/>
    <col min="12553" max="12553" width="5.5703125" style="76" customWidth="1"/>
    <col min="12554" max="12554" width="11.140625" style="76" customWidth="1"/>
    <col min="12555" max="12555" width="16.7109375" style="76" customWidth="1"/>
    <col min="12556" max="12556" width="8" style="76" customWidth="1"/>
    <col min="12557" max="12557" width="6.85546875" style="76" customWidth="1"/>
    <col min="12558" max="12558" width="1.5703125" style="76" customWidth="1"/>
    <col min="12559" max="12560" width="6.85546875" style="76" customWidth="1"/>
    <col min="12561" max="12561" width="11.7109375" style="76" bestFit="1" customWidth="1"/>
    <col min="12562" max="12800" width="6.85546875" style="76" customWidth="1"/>
    <col min="12801" max="12801" width="1.140625" style="76" customWidth="1"/>
    <col min="12802" max="12802" width="2.28515625" style="76" customWidth="1"/>
    <col min="12803" max="12803" width="8" style="76" customWidth="1"/>
    <col min="12804" max="12804" width="1" style="76" customWidth="1"/>
    <col min="12805" max="12805" width="2.42578125" style="76" customWidth="1"/>
    <col min="12806" max="12806" width="45.28515625" style="76" customWidth="1"/>
    <col min="12807" max="12808" width="16.7109375" style="76" customWidth="1"/>
    <col min="12809" max="12809" width="5.5703125" style="76" customWidth="1"/>
    <col min="12810" max="12810" width="11.140625" style="76" customWidth="1"/>
    <col min="12811" max="12811" width="16.7109375" style="76" customWidth="1"/>
    <col min="12812" max="12812" width="8" style="76" customWidth="1"/>
    <col min="12813" max="12813" width="6.85546875" style="76" customWidth="1"/>
    <col min="12814" max="12814" width="1.5703125" style="76" customWidth="1"/>
    <col min="12815" max="12816" width="6.85546875" style="76" customWidth="1"/>
    <col min="12817" max="12817" width="11.7109375" style="76" bestFit="1" customWidth="1"/>
    <col min="12818" max="13056" width="6.85546875" style="76" customWidth="1"/>
    <col min="13057" max="13057" width="1.140625" style="76" customWidth="1"/>
    <col min="13058" max="13058" width="2.28515625" style="76" customWidth="1"/>
    <col min="13059" max="13059" width="8" style="76" customWidth="1"/>
    <col min="13060" max="13060" width="1" style="76" customWidth="1"/>
    <col min="13061" max="13061" width="2.42578125" style="76" customWidth="1"/>
    <col min="13062" max="13062" width="45.28515625" style="76" customWidth="1"/>
    <col min="13063" max="13064" width="16.7109375" style="76" customWidth="1"/>
    <col min="13065" max="13065" width="5.5703125" style="76" customWidth="1"/>
    <col min="13066" max="13066" width="11.140625" style="76" customWidth="1"/>
    <col min="13067" max="13067" width="16.7109375" style="76" customWidth="1"/>
    <col min="13068" max="13068" width="8" style="76" customWidth="1"/>
    <col min="13069" max="13069" width="6.85546875" style="76" customWidth="1"/>
    <col min="13070" max="13070" width="1.5703125" style="76" customWidth="1"/>
    <col min="13071" max="13072" width="6.85546875" style="76" customWidth="1"/>
    <col min="13073" max="13073" width="11.7109375" style="76" bestFit="1" customWidth="1"/>
    <col min="13074" max="13312" width="6.85546875" style="76" customWidth="1"/>
    <col min="13313" max="13313" width="1.140625" style="76" customWidth="1"/>
    <col min="13314" max="13314" width="2.28515625" style="76" customWidth="1"/>
    <col min="13315" max="13315" width="8" style="76" customWidth="1"/>
    <col min="13316" max="13316" width="1" style="76" customWidth="1"/>
    <col min="13317" max="13317" width="2.42578125" style="76" customWidth="1"/>
    <col min="13318" max="13318" width="45.28515625" style="76" customWidth="1"/>
    <col min="13319" max="13320" width="16.7109375" style="76" customWidth="1"/>
    <col min="13321" max="13321" width="5.5703125" style="76" customWidth="1"/>
    <col min="13322" max="13322" width="11.140625" style="76" customWidth="1"/>
    <col min="13323" max="13323" width="16.7109375" style="76" customWidth="1"/>
    <col min="13324" max="13324" width="8" style="76" customWidth="1"/>
    <col min="13325" max="13325" width="6.85546875" style="76" customWidth="1"/>
    <col min="13326" max="13326" width="1.5703125" style="76" customWidth="1"/>
    <col min="13327" max="13328" width="6.85546875" style="76" customWidth="1"/>
    <col min="13329" max="13329" width="11.7109375" style="76" bestFit="1" customWidth="1"/>
    <col min="13330" max="13568" width="6.85546875" style="76" customWidth="1"/>
    <col min="13569" max="13569" width="1.140625" style="76" customWidth="1"/>
    <col min="13570" max="13570" width="2.28515625" style="76" customWidth="1"/>
    <col min="13571" max="13571" width="8" style="76" customWidth="1"/>
    <col min="13572" max="13572" width="1" style="76" customWidth="1"/>
    <col min="13573" max="13573" width="2.42578125" style="76" customWidth="1"/>
    <col min="13574" max="13574" width="45.28515625" style="76" customWidth="1"/>
    <col min="13575" max="13576" width="16.7109375" style="76" customWidth="1"/>
    <col min="13577" max="13577" width="5.5703125" style="76" customWidth="1"/>
    <col min="13578" max="13578" width="11.140625" style="76" customWidth="1"/>
    <col min="13579" max="13579" width="16.7109375" style="76" customWidth="1"/>
    <col min="13580" max="13580" width="8" style="76" customWidth="1"/>
    <col min="13581" max="13581" width="6.85546875" style="76" customWidth="1"/>
    <col min="13582" max="13582" width="1.5703125" style="76" customWidth="1"/>
    <col min="13583" max="13584" width="6.85546875" style="76" customWidth="1"/>
    <col min="13585" max="13585" width="11.7109375" style="76" bestFit="1" customWidth="1"/>
    <col min="13586" max="13824" width="6.85546875" style="76" customWidth="1"/>
    <col min="13825" max="13825" width="1.140625" style="76" customWidth="1"/>
    <col min="13826" max="13826" width="2.28515625" style="76" customWidth="1"/>
    <col min="13827" max="13827" width="8" style="76" customWidth="1"/>
    <col min="13828" max="13828" width="1" style="76" customWidth="1"/>
    <col min="13829" max="13829" width="2.42578125" style="76" customWidth="1"/>
    <col min="13830" max="13830" width="45.28515625" style="76" customWidth="1"/>
    <col min="13831" max="13832" width="16.7109375" style="76" customWidth="1"/>
    <col min="13833" max="13833" width="5.5703125" style="76" customWidth="1"/>
    <col min="13834" max="13834" width="11.140625" style="76" customWidth="1"/>
    <col min="13835" max="13835" width="16.7109375" style="76" customWidth="1"/>
    <col min="13836" max="13836" width="8" style="76" customWidth="1"/>
    <col min="13837" max="13837" width="6.85546875" style="76" customWidth="1"/>
    <col min="13838" max="13838" width="1.5703125" style="76" customWidth="1"/>
    <col min="13839" max="13840" width="6.85546875" style="76" customWidth="1"/>
    <col min="13841" max="13841" width="11.7109375" style="76" bestFit="1" customWidth="1"/>
    <col min="13842" max="14080" width="6.85546875" style="76" customWidth="1"/>
    <col min="14081" max="14081" width="1.140625" style="76" customWidth="1"/>
    <col min="14082" max="14082" width="2.28515625" style="76" customWidth="1"/>
    <col min="14083" max="14083" width="8" style="76" customWidth="1"/>
    <col min="14084" max="14084" width="1" style="76" customWidth="1"/>
    <col min="14085" max="14085" width="2.42578125" style="76" customWidth="1"/>
    <col min="14086" max="14086" width="45.28515625" style="76" customWidth="1"/>
    <col min="14087" max="14088" width="16.7109375" style="76" customWidth="1"/>
    <col min="14089" max="14089" width="5.5703125" style="76" customWidth="1"/>
    <col min="14090" max="14090" width="11.140625" style="76" customWidth="1"/>
    <col min="14091" max="14091" width="16.7109375" style="76" customWidth="1"/>
    <col min="14092" max="14092" width="8" style="76" customWidth="1"/>
    <col min="14093" max="14093" width="6.85546875" style="76" customWidth="1"/>
    <col min="14094" max="14094" width="1.5703125" style="76" customWidth="1"/>
    <col min="14095" max="14096" width="6.85546875" style="76" customWidth="1"/>
    <col min="14097" max="14097" width="11.7109375" style="76" bestFit="1" customWidth="1"/>
    <col min="14098" max="14336" width="6.85546875" style="76" customWidth="1"/>
    <col min="14337" max="14337" width="1.140625" style="76" customWidth="1"/>
    <col min="14338" max="14338" width="2.28515625" style="76" customWidth="1"/>
    <col min="14339" max="14339" width="8" style="76" customWidth="1"/>
    <col min="14340" max="14340" width="1" style="76" customWidth="1"/>
    <col min="14341" max="14341" width="2.42578125" style="76" customWidth="1"/>
    <col min="14342" max="14342" width="45.28515625" style="76" customWidth="1"/>
    <col min="14343" max="14344" width="16.7109375" style="76" customWidth="1"/>
    <col min="14345" max="14345" width="5.5703125" style="76" customWidth="1"/>
    <col min="14346" max="14346" width="11.140625" style="76" customWidth="1"/>
    <col min="14347" max="14347" width="16.7109375" style="76" customWidth="1"/>
    <col min="14348" max="14348" width="8" style="76" customWidth="1"/>
    <col min="14349" max="14349" width="6.85546875" style="76" customWidth="1"/>
    <col min="14350" max="14350" width="1.5703125" style="76" customWidth="1"/>
    <col min="14351" max="14352" width="6.85546875" style="76" customWidth="1"/>
    <col min="14353" max="14353" width="11.7109375" style="76" bestFit="1" customWidth="1"/>
    <col min="14354" max="14592" width="6.85546875" style="76" customWidth="1"/>
    <col min="14593" max="14593" width="1.140625" style="76" customWidth="1"/>
    <col min="14594" max="14594" width="2.28515625" style="76" customWidth="1"/>
    <col min="14595" max="14595" width="8" style="76" customWidth="1"/>
    <col min="14596" max="14596" width="1" style="76" customWidth="1"/>
    <col min="14597" max="14597" width="2.42578125" style="76" customWidth="1"/>
    <col min="14598" max="14598" width="45.28515625" style="76" customWidth="1"/>
    <col min="14599" max="14600" width="16.7109375" style="76" customWidth="1"/>
    <col min="14601" max="14601" width="5.5703125" style="76" customWidth="1"/>
    <col min="14602" max="14602" width="11.140625" style="76" customWidth="1"/>
    <col min="14603" max="14603" width="16.7109375" style="76" customWidth="1"/>
    <col min="14604" max="14604" width="8" style="76" customWidth="1"/>
    <col min="14605" max="14605" width="6.85546875" style="76" customWidth="1"/>
    <col min="14606" max="14606" width="1.5703125" style="76" customWidth="1"/>
    <col min="14607" max="14608" width="6.85546875" style="76" customWidth="1"/>
    <col min="14609" max="14609" width="11.7109375" style="76" bestFit="1" customWidth="1"/>
    <col min="14610" max="14848" width="6.85546875" style="76" customWidth="1"/>
    <col min="14849" max="14849" width="1.140625" style="76" customWidth="1"/>
    <col min="14850" max="14850" width="2.28515625" style="76" customWidth="1"/>
    <col min="14851" max="14851" width="8" style="76" customWidth="1"/>
    <col min="14852" max="14852" width="1" style="76" customWidth="1"/>
    <col min="14853" max="14853" width="2.42578125" style="76" customWidth="1"/>
    <col min="14854" max="14854" width="45.28515625" style="76" customWidth="1"/>
    <col min="14855" max="14856" width="16.7109375" style="76" customWidth="1"/>
    <col min="14857" max="14857" width="5.5703125" style="76" customWidth="1"/>
    <col min="14858" max="14858" width="11.140625" style="76" customWidth="1"/>
    <col min="14859" max="14859" width="16.7109375" style="76" customWidth="1"/>
    <col min="14860" max="14860" width="8" style="76" customWidth="1"/>
    <col min="14861" max="14861" width="6.85546875" style="76" customWidth="1"/>
    <col min="14862" max="14862" width="1.5703125" style="76" customWidth="1"/>
    <col min="14863" max="14864" width="6.85546875" style="76" customWidth="1"/>
    <col min="14865" max="14865" width="11.7109375" style="76" bestFit="1" customWidth="1"/>
    <col min="14866" max="15104" width="6.85546875" style="76" customWidth="1"/>
    <col min="15105" max="15105" width="1.140625" style="76" customWidth="1"/>
    <col min="15106" max="15106" width="2.28515625" style="76" customWidth="1"/>
    <col min="15107" max="15107" width="8" style="76" customWidth="1"/>
    <col min="15108" max="15108" width="1" style="76" customWidth="1"/>
    <col min="15109" max="15109" width="2.42578125" style="76" customWidth="1"/>
    <col min="15110" max="15110" width="45.28515625" style="76" customWidth="1"/>
    <col min="15111" max="15112" width="16.7109375" style="76" customWidth="1"/>
    <col min="15113" max="15113" width="5.5703125" style="76" customWidth="1"/>
    <col min="15114" max="15114" width="11.140625" style="76" customWidth="1"/>
    <col min="15115" max="15115" width="16.7109375" style="76" customWidth="1"/>
    <col min="15116" max="15116" width="8" style="76" customWidth="1"/>
    <col min="15117" max="15117" width="6.85546875" style="76" customWidth="1"/>
    <col min="15118" max="15118" width="1.5703125" style="76" customWidth="1"/>
    <col min="15119" max="15120" width="6.85546875" style="76" customWidth="1"/>
    <col min="15121" max="15121" width="11.7109375" style="76" bestFit="1" customWidth="1"/>
    <col min="15122" max="15360" width="6.85546875" style="76" customWidth="1"/>
    <col min="15361" max="15361" width="1.140625" style="76" customWidth="1"/>
    <col min="15362" max="15362" width="2.28515625" style="76" customWidth="1"/>
    <col min="15363" max="15363" width="8" style="76" customWidth="1"/>
    <col min="15364" max="15364" width="1" style="76" customWidth="1"/>
    <col min="15365" max="15365" width="2.42578125" style="76" customWidth="1"/>
    <col min="15366" max="15366" width="45.28515625" style="76" customWidth="1"/>
    <col min="15367" max="15368" width="16.7109375" style="76" customWidth="1"/>
    <col min="15369" max="15369" width="5.5703125" style="76" customWidth="1"/>
    <col min="15370" max="15370" width="11.140625" style="76" customWidth="1"/>
    <col min="15371" max="15371" width="16.7109375" style="76" customWidth="1"/>
    <col min="15372" max="15372" width="8" style="76" customWidth="1"/>
    <col min="15373" max="15373" width="6.85546875" style="76" customWidth="1"/>
    <col min="15374" max="15374" width="1.5703125" style="76" customWidth="1"/>
    <col min="15375" max="15376" width="6.85546875" style="76" customWidth="1"/>
    <col min="15377" max="15377" width="11.7109375" style="76" bestFit="1" customWidth="1"/>
    <col min="15378" max="15616" width="6.85546875" style="76" customWidth="1"/>
    <col min="15617" max="15617" width="1.140625" style="76" customWidth="1"/>
    <col min="15618" max="15618" width="2.28515625" style="76" customWidth="1"/>
    <col min="15619" max="15619" width="8" style="76" customWidth="1"/>
    <col min="15620" max="15620" width="1" style="76" customWidth="1"/>
    <col min="15621" max="15621" width="2.42578125" style="76" customWidth="1"/>
    <col min="15622" max="15622" width="45.28515625" style="76" customWidth="1"/>
    <col min="15623" max="15624" width="16.7109375" style="76" customWidth="1"/>
    <col min="15625" max="15625" width="5.5703125" style="76" customWidth="1"/>
    <col min="15626" max="15626" width="11.140625" style="76" customWidth="1"/>
    <col min="15627" max="15627" width="16.7109375" style="76" customWidth="1"/>
    <col min="15628" max="15628" width="8" style="76" customWidth="1"/>
    <col min="15629" max="15629" width="6.85546875" style="76" customWidth="1"/>
    <col min="15630" max="15630" width="1.5703125" style="76" customWidth="1"/>
    <col min="15631" max="15632" width="6.85546875" style="76" customWidth="1"/>
    <col min="15633" max="15633" width="11.7109375" style="76" bestFit="1" customWidth="1"/>
    <col min="15634" max="15872" width="6.85546875" style="76" customWidth="1"/>
    <col min="15873" max="15873" width="1.140625" style="76" customWidth="1"/>
    <col min="15874" max="15874" width="2.28515625" style="76" customWidth="1"/>
    <col min="15875" max="15875" width="8" style="76" customWidth="1"/>
    <col min="15876" max="15876" width="1" style="76" customWidth="1"/>
    <col min="15877" max="15877" width="2.42578125" style="76" customWidth="1"/>
    <col min="15878" max="15878" width="45.28515625" style="76" customWidth="1"/>
    <col min="15879" max="15880" width="16.7109375" style="76" customWidth="1"/>
    <col min="15881" max="15881" width="5.5703125" style="76" customWidth="1"/>
    <col min="15882" max="15882" width="11.140625" style="76" customWidth="1"/>
    <col min="15883" max="15883" width="16.7109375" style="76" customWidth="1"/>
    <col min="15884" max="15884" width="8" style="76" customWidth="1"/>
    <col min="15885" max="15885" width="6.85546875" style="76" customWidth="1"/>
    <col min="15886" max="15886" width="1.5703125" style="76" customWidth="1"/>
    <col min="15887" max="15888" width="6.85546875" style="76" customWidth="1"/>
    <col min="15889" max="15889" width="11.7109375" style="76" bestFit="1" customWidth="1"/>
    <col min="15890" max="16128" width="6.85546875" style="76" customWidth="1"/>
    <col min="16129" max="16129" width="1.140625" style="76" customWidth="1"/>
    <col min="16130" max="16130" width="2.28515625" style="76" customWidth="1"/>
    <col min="16131" max="16131" width="8" style="76" customWidth="1"/>
    <col min="16132" max="16132" width="1" style="76" customWidth="1"/>
    <col min="16133" max="16133" width="2.42578125" style="76" customWidth="1"/>
    <col min="16134" max="16134" width="45.28515625" style="76" customWidth="1"/>
    <col min="16135" max="16136" width="16.7109375" style="76" customWidth="1"/>
    <col min="16137" max="16137" width="5.5703125" style="76" customWidth="1"/>
    <col min="16138" max="16138" width="11.140625" style="76" customWidth="1"/>
    <col min="16139" max="16139" width="16.7109375" style="76" customWidth="1"/>
    <col min="16140" max="16140" width="8" style="76" customWidth="1"/>
    <col min="16141" max="16141" width="6.85546875" style="76" customWidth="1"/>
    <col min="16142" max="16142" width="1.5703125" style="76" customWidth="1"/>
    <col min="16143" max="16144" width="6.85546875" style="76" customWidth="1"/>
    <col min="16145" max="16145" width="11.7109375" style="76" bestFit="1" customWidth="1"/>
    <col min="16146" max="16384" width="6.85546875" style="76" customWidth="1"/>
  </cols>
  <sheetData>
    <row r="1" spans="2:14" ht="6" customHeight="1" x14ac:dyDescent="0.2"/>
    <row r="2" spans="2:14" ht="6.75" customHeight="1" x14ac:dyDescent="0.2"/>
    <row r="3" spans="2:14" ht="20.25" customHeight="1" x14ac:dyDescent="0.2">
      <c r="C3" s="157" t="s">
        <v>343</v>
      </c>
      <c r="D3" s="157"/>
      <c r="E3" s="157"/>
      <c r="F3" s="157"/>
      <c r="G3" s="157"/>
      <c r="H3" s="157"/>
      <c r="I3" s="157"/>
      <c r="J3" s="157"/>
      <c r="K3" s="157"/>
      <c r="L3" s="157"/>
      <c r="M3" s="157"/>
    </row>
    <row r="4" spans="2:14" ht="6" customHeight="1" x14ac:dyDescent="0.2"/>
    <row r="5" spans="2:14" ht="21" customHeight="1" x14ac:dyDescent="0.2">
      <c r="B5" s="158" t="s">
        <v>344</v>
      </c>
      <c r="C5" s="158"/>
      <c r="D5" s="158"/>
      <c r="E5" s="158"/>
      <c r="F5" s="158"/>
      <c r="G5" s="158"/>
      <c r="H5" s="158"/>
      <c r="I5" s="158"/>
    </row>
    <row r="6" spans="2:14" ht="17.25" customHeight="1" x14ac:dyDescent="0.2"/>
    <row r="7" spans="2:14" s="77" customFormat="1" ht="13.5" customHeight="1" x14ac:dyDescent="0.2">
      <c r="B7" s="159" t="s">
        <v>345</v>
      </c>
      <c r="C7" s="159"/>
      <c r="D7" s="111"/>
      <c r="E7" s="159" t="s">
        <v>346</v>
      </c>
      <c r="F7" s="159"/>
      <c r="G7" s="112" t="s">
        <v>347</v>
      </c>
      <c r="H7" s="112" t="s">
        <v>348</v>
      </c>
      <c r="I7" s="160" t="s">
        <v>282</v>
      </c>
      <c r="J7" s="160"/>
      <c r="K7" s="112" t="s">
        <v>283</v>
      </c>
      <c r="L7" s="160" t="s">
        <v>284</v>
      </c>
      <c r="M7" s="160"/>
      <c r="N7" s="160"/>
    </row>
    <row r="8" spans="2:14" ht="9.75" customHeight="1" x14ac:dyDescent="0.2">
      <c r="B8" s="106"/>
      <c r="C8" s="106"/>
      <c r="D8" s="106"/>
      <c r="E8" s="106"/>
      <c r="F8" s="106"/>
      <c r="G8" s="106"/>
      <c r="H8" s="106"/>
      <c r="I8" s="106"/>
      <c r="J8" s="106"/>
      <c r="K8" s="106"/>
      <c r="L8" s="106"/>
      <c r="M8" s="106"/>
      <c r="N8" s="106"/>
    </row>
    <row r="9" spans="2:14" x14ac:dyDescent="0.2">
      <c r="B9" s="155" t="s">
        <v>349</v>
      </c>
      <c r="C9" s="155"/>
      <c r="D9" s="106"/>
      <c r="E9" s="155" t="s">
        <v>350</v>
      </c>
      <c r="F9" s="155"/>
      <c r="G9" s="107">
        <v>0</v>
      </c>
      <c r="H9" s="107">
        <v>0</v>
      </c>
      <c r="I9" s="156">
        <v>1510000</v>
      </c>
      <c r="J9" s="156"/>
      <c r="K9" s="107">
        <v>1510000</v>
      </c>
      <c r="L9" s="156">
        <v>1510000</v>
      </c>
      <c r="M9" s="156"/>
      <c r="N9" s="156"/>
    </row>
    <row r="10" spans="2:14" x14ac:dyDescent="0.2">
      <c r="B10" s="155" t="s">
        <v>351</v>
      </c>
      <c r="C10" s="155"/>
      <c r="D10" s="106"/>
      <c r="E10" s="155" t="s">
        <v>352</v>
      </c>
      <c r="F10" s="155"/>
      <c r="G10" s="107">
        <v>0</v>
      </c>
      <c r="H10" s="107">
        <v>0</v>
      </c>
      <c r="I10" s="156">
        <v>110000</v>
      </c>
      <c r="J10" s="156"/>
      <c r="K10" s="107">
        <v>110000</v>
      </c>
      <c r="L10" s="156">
        <v>110000</v>
      </c>
      <c r="M10" s="156"/>
      <c r="N10" s="156"/>
    </row>
    <row r="11" spans="2:14" x14ac:dyDescent="0.2">
      <c r="B11" s="155" t="s">
        <v>353</v>
      </c>
      <c r="C11" s="155"/>
      <c r="D11" s="106"/>
      <c r="E11" s="155" t="s">
        <v>354</v>
      </c>
      <c r="F11" s="155"/>
      <c r="G11" s="107">
        <v>0</v>
      </c>
      <c r="H11" s="107">
        <v>0</v>
      </c>
      <c r="I11" s="156">
        <v>250000</v>
      </c>
      <c r="J11" s="156"/>
      <c r="K11" s="107">
        <v>250000</v>
      </c>
      <c r="L11" s="156">
        <v>250000</v>
      </c>
      <c r="M11" s="156"/>
      <c r="N11" s="156"/>
    </row>
    <row r="12" spans="2:14" x14ac:dyDescent="0.2">
      <c r="B12" s="155" t="s">
        <v>355</v>
      </c>
      <c r="C12" s="155"/>
      <c r="D12" s="106"/>
      <c r="E12" s="155" t="s">
        <v>356</v>
      </c>
      <c r="F12" s="155"/>
      <c r="G12" s="107">
        <v>0</v>
      </c>
      <c r="H12" s="107">
        <v>0</v>
      </c>
      <c r="I12" s="156">
        <v>90000</v>
      </c>
      <c r="J12" s="156"/>
      <c r="K12" s="107">
        <v>90000</v>
      </c>
      <c r="L12" s="156">
        <v>90000</v>
      </c>
      <c r="M12" s="156"/>
      <c r="N12" s="156"/>
    </row>
    <row r="13" spans="2:14" x14ac:dyDescent="0.2">
      <c r="B13" s="155" t="s">
        <v>357</v>
      </c>
      <c r="C13" s="155"/>
      <c r="D13" s="106"/>
      <c r="E13" s="155" t="s">
        <v>358</v>
      </c>
      <c r="F13" s="155"/>
      <c r="G13" s="107">
        <v>0</v>
      </c>
      <c r="H13" s="107">
        <v>0</v>
      </c>
      <c r="I13" s="156">
        <v>1500</v>
      </c>
      <c r="J13" s="156"/>
      <c r="K13" s="107">
        <v>1500</v>
      </c>
      <c r="L13" s="156">
        <v>1500</v>
      </c>
      <c r="M13" s="156"/>
      <c r="N13" s="156"/>
    </row>
    <row r="14" spans="2:14" x14ac:dyDescent="0.2">
      <c r="B14" s="155" t="s">
        <v>359</v>
      </c>
      <c r="C14" s="155"/>
      <c r="D14" s="106"/>
      <c r="E14" s="155" t="s">
        <v>360</v>
      </c>
      <c r="F14" s="155"/>
      <c r="G14" s="110">
        <v>0</v>
      </c>
      <c r="H14" s="107">
        <v>0</v>
      </c>
      <c r="I14" s="156">
        <v>2500</v>
      </c>
      <c r="J14" s="156"/>
      <c r="K14" s="107">
        <v>2500</v>
      </c>
      <c r="L14" s="156">
        <v>2500</v>
      </c>
      <c r="M14" s="156"/>
      <c r="N14" s="156"/>
    </row>
    <row r="15" spans="2:14" x14ac:dyDescent="0.2">
      <c r="B15" s="155" t="s">
        <v>361</v>
      </c>
      <c r="C15" s="155"/>
      <c r="D15" s="106"/>
      <c r="E15" s="155" t="s">
        <v>362</v>
      </c>
      <c r="F15" s="155"/>
      <c r="G15" s="107">
        <v>0</v>
      </c>
      <c r="H15" s="107">
        <v>0</v>
      </c>
      <c r="I15" s="156">
        <v>5000</v>
      </c>
      <c r="J15" s="156"/>
      <c r="K15" s="107">
        <v>5000</v>
      </c>
      <c r="L15" s="156">
        <v>5000</v>
      </c>
      <c r="M15" s="156"/>
      <c r="N15" s="156"/>
    </row>
    <row r="16" spans="2:14" x14ac:dyDescent="0.2">
      <c r="B16" s="155" t="s">
        <v>363</v>
      </c>
      <c r="C16" s="155"/>
      <c r="D16" s="106"/>
      <c r="E16" s="155" t="s">
        <v>364</v>
      </c>
      <c r="F16" s="155"/>
      <c r="G16" s="107">
        <v>0</v>
      </c>
      <c r="H16" s="107">
        <v>0</v>
      </c>
      <c r="I16" s="156">
        <v>10000</v>
      </c>
      <c r="J16" s="156"/>
      <c r="K16" s="107">
        <v>10000</v>
      </c>
      <c r="L16" s="156">
        <v>10000</v>
      </c>
      <c r="M16" s="156"/>
      <c r="N16" s="156"/>
    </row>
    <row r="17" spans="2:14" x14ac:dyDescent="0.2">
      <c r="B17" s="155" t="s">
        <v>365</v>
      </c>
      <c r="C17" s="155"/>
      <c r="D17" s="106"/>
      <c r="E17" s="155" t="s">
        <v>366</v>
      </c>
      <c r="F17" s="155"/>
      <c r="G17" s="107">
        <v>0</v>
      </c>
      <c r="H17" s="107">
        <v>0</v>
      </c>
      <c r="I17" s="156">
        <v>30000</v>
      </c>
      <c r="J17" s="156"/>
      <c r="K17" s="107">
        <v>30000</v>
      </c>
      <c r="L17" s="156">
        <v>30000</v>
      </c>
      <c r="M17" s="156"/>
      <c r="N17" s="156"/>
    </row>
    <row r="18" spans="2:14" x14ac:dyDescent="0.2">
      <c r="B18" s="155" t="s">
        <v>367</v>
      </c>
      <c r="C18" s="155"/>
      <c r="D18" s="106"/>
      <c r="E18" s="155" t="s">
        <v>368</v>
      </c>
      <c r="F18" s="155"/>
      <c r="G18" s="107">
        <v>0</v>
      </c>
      <c r="H18" s="107">
        <v>0</v>
      </c>
      <c r="I18" s="156">
        <v>3000</v>
      </c>
      <c r="J18" s="156"/>
      <c r="K18" s="107">
        <v>3000</v>
      </c>
      <c r="L18" s="156">
        <v>3000</v>
      </c>
      <c r="M18" s="156"/>
      <c r="N18" s="156"/>
    </row>
    <row r="19" spans="2:14" x14ac:dyDescent="0.2">
      <c r="B19" s="155" t="s">
        <v>369</v>
      </c>
      <c r="C19" s="155"/>
      <c r="D19" s="106"/>
      <c r="E19" s="155" t="s">
        <v>370</v>
      </c>
      <c r="F19" s="155"/>
      <c r="G19" s="107">
        <v>0</v>
      </c>
      <c r="H19" s="107">
        <v>0</v>
      </c>
      <c r="I19" s="156">
        <v>2000</v>
      </c>
      <c r="J19" s="156"/>
      <c r="K19" s="107">
        <v>2000</v>
      </c>
      <c r="L19" s="156">
        <v>2000</v>
      </c>
      <c r="M19" s="156"/>
      <c r="N19" s="156"/>
    </row>
    <row r="20" spans="2:14" x14ac:dyDescent="0.2">
      <c r="B20" s="155" t="s">
        <v>371</v>
      </c>
      <c r="C20" s="155"/>
      <c r="D20" s="106"/>
      <c r="E20" s="155" t="s">
        <v>372</v>
      </c>
      <c r="F20" s="155"/>
      <c r="G20" s="107">
        <v>0</v>
      </c>
      <c r="H20" s="107">
        <v>0</v>
      </c>
      <c r="I20" s="156">
        <v>30000</v>
      </c>
      <c r="J20" s="156"/>
      <c r="K20" s="107">
        <v>30000</v>
      </c>
      <c r="L20" s="156">
        <v>30000</v>
      </c>
      <c r="M20" s="156"/>
      <c r="N20" s="156"/>
    </row>
    <row r="21" spans="2:14" x14ac:dyDescent="0.2">
      <c r="B21" s="155" t="s">
        <v>373</v>
      </c>
      <c r="C21" s="155"/>
      <c r="D21" s="106"/>
      <c r="E21" s="155" t="s">
        <v>374</v>
      </c>
      <c r="F21" s="155"/>
      <c r="G21" s="107">
        <v>0</v>
      </c>
      <c r="H21" s="107">
        <v>0</v>
      </c>
      <c r="I21" s="156">
        <v>30000</v>
      </c>
      <c r="J21" s="156"/>
      <c r="K21" s="107">
        <v>30000</v>
      </c>
      <c r="L21" s="156">
        <v>30000</v>
      </c>
      <c r="M21" s="156"/>
      <c r="N21" s="156"/>
    </row>
    <row r="22" spans="2:14" x14ac:dyDescent="0.2">
      <c r="B22" s="155" t="s">
        <v>375</v>
      </c>
      <c r="C22" s="155"/>
      <c r="D22" s="106"/>
      <c r="E22" s="155" t="s">
        <v>376</v>
      </c>
      <c r="F22" s="155"/>
      <c r="G22" s="107">
        <v>0</v>
      </c>
      <c r="H22" s="107">
        <v>0</v>
      </c>
      <c r="I22" s="156">
        <v>5000</v>
      </c>
      <c r="J22" s="156"/>
      <c r="K22" s="107">
        <v>5000</v>
      </c>
      <c r="L22" s="156">
        <v>5000</v>
      </c>
      <c r="M22" s="156"/>
      <c r="N22" s="156"/>
    </row>
    <row r="23" spans="2:14" x14ac:dyDescent="0.2">
      <c r="B23" s="155" t="s">
        <v>377</v>
      </c>
      <c r="C23" s="155"/>
      <c r="D23" s="106"/>
      <c r="E23" s="155" t="s">
        <v>378</v>
      </c>
      <c r="F23" s="155"/>
      <c r="G23" s="107">
        <v>0</v>
      </c>
      <c r="H23" s="107">
        <v>0</v>
      </c>
      <c r="I23" s="156">
        <v>5000</v>
      </c>
      <c r="J23" s="156"/>
      <c r="K23" s="107">
        <v>5000</v>
      </c>
      <c r="L23" s="156">
        <v>5000</v>
      </c>
      <c r="M23" s="156"/>
      <c r="N23" s="156"/>
    </row>
    <row r="24" spans="2:14" x14ac:dyDescent="0.2">
      <c r="B24" s="155" t="s">
        <v>379</v>
      </c>
      <c r="C24" s="155"/>
      <c r="D24" s="106"/>
      <c r="E24" s="155" t="s">
        <v>380</v>
      </c>
      <c r="F24" s="155"/>
      <c r="G24" s="107">
        <v>0</v>
      </c>
      <c r="H24" s="107">
        <v>0</v>
      </c>
      <c r="I24" s="156">
        <v>400000</v>
      </c>
      <c r="J24" s="156"/>
      <c r="K24" s="107">
        <v>400000</v>
      </c>
      <c r="L24" s="156">
        <v>400000</v>
      </c>
      <c r="M24" s="156"/>
      <c r="N24" s="156"/>
    </row>
    <row r="25" spans="2:14" x14ac:dyDescent="0.2">
      <c r="B25" s="155" t="s">
        <v>381</v>
      </c>
      <c r="C25" s="155"/>
      <c r="D25" s="106"/>
      <c r="E25" s="155" t="s">
        <v>382</v>
      </c>
      <c r="F25" s="155"/>
      <c r="G25" s="107">
        <v>0</v>
      </c>
      <c r="H25" s="107">
        <v>0</v>
      </c>
      <c r="I25" s="156">
        <v>5000</v>
      </c>
      <c r="J25" s="156"/>
      <c r="K25" s="107">
        <v>5000</v>
      </c>
      <c r="L25" s="156">
        <v>5000</v>
      </c>
      <c r="M25" s="156"/>
      <c r="N25" s="156"/>
    </row>
    <row r="26" spans="2:14" x14ac:dyDescent="0.2">
      <c r="B26" s="155" t="s">
        <v>383</v>
      </c>
      <c r="C26" s="155"/>
      <c r="D26" s="106"/>
      <c r="E26" s="155" t="s">
        <v>384</v>
      </c>
      <c r="F26" s="155"/>
      <c r="G26" s="107">
        <v>0</v>
      </c>
      <c r="H26" s="107">
        <v>0</v>
      </c>
      <c r="I26" s="156">
        <v>3000</v>
      </c>
      <c r="J26" s="156"/>
      <c r="K26" s="107">
        <v>3000</v>
      </c>
      <c r="L26" s="156">
        <v>3000</v>
      </c>
      <c r="M26" s="156"/>
      <c r="N26" s="156"/>
    </row>
    <row r="27" spans="2:14" x14ac:dyDescent="0.2">
      <c r="B27" s="155" t="s">
        <v>385</v>
      </c>
      <c r="C27" s="155"/>
      <c r="D27" s="106"/>
      <c r="E27" s="155" t="s">
        <v>386</v>
      </c>
      <c r="F27" s="155"/>
      <c r="G27" s="107">
        <v>0</v>
      </c>
      <c r="H27" s="107">
        <v>0</v>
      </c>
      <c r="I27" s="156">
        <v>25000</v>
      </c>
      <c r="J27" s="156"/>
      <c r="K27" s="107">
        <v>25000</v>
      </c>
      <c r="L27" s="156">
        <v>25000</v>
      </c>
      <c r="M27" s="156"/>
      <c r="N27" s="156"/>
    </row>
    <row r="28" spans="2:14" x14ac:dyDescent="0.2">
      <c r="B28" s="155" t="s">
        <v>387</v>
      </c>
      <c r="C28" s="155"/>
      <c r="D28" s="106"/>
      <c r="E28" s="155" t="s">
        <v>388</v>
      </c>
      <c r="F28" s="155"/>
      <c r="G28" s="107">
        <v>0</v>
      </c>
      <c r="H28" s="107">
        <v>0</v>
      </c>
      <c r="I28" s="156">
        <v>25000</v>
      </c>
      <c r="J28" s="156"/>
      <c r="K28" s="107">
        <v>25000</v>
      </c>
      <c r="L28" s="156">
        <v>25000</v>
      </c>
      <c r="M28" s="156"/>
      <c r="N28" s="156"/>
    </row>
    <row r="29" spans="2:14" x14ac:dyDescent="0.2">
      <c r="B29" s="155" t="s">
        <v>389</v>
      </c>
      <c r="C29" s="155"/>
      <c r="D29" s="106"/>
      <c r="E29" s="155" t="s">
        <v>390</v>
      </c>
      <c r="F29" s="155"/>
      <c r="G29" s="107">
        <v>0</v>
      </c>
      <c r="H29" s="107">
        <v>0</v>
      </c>
      <c r="I29" s="156">
        <v>4000</v>
      </c>
      <c r="J29" s="156"/>
      <c r="K29" s="107">
        <v>4000</v>
      </c>
      <c r="L29" s="156">
        <v>4000</v>
      </c>
      <c r="M29" s="156"/>
      <c r="N29" s="156"/>
    </row>
    <row r="30" spans="2:14" x14ac:dyDescent="0.2">
      <c r="B30" s="155" t="s">
        <v>391</v>
      </c>
      <c r="C30" s="155"/>
      <c r="D30" s="106"/>
      <c r="E30" s="155" t="s">
        <v>392</v>
      </c>
      <c r="F30" s="155"/>
      <c r="G30" s="107">
        <v>0</v>
      </c>
      <c r="H30" s="107">
        <v>0</v>
      </c>
      <c r="I30" s="156">
        <v>25000</v>
      </c>
      <c r="J30" s="156"/>
      <c r="K30" s="107">
        <v>25000</v>
      </c>
      <c r="L30" s="156">
        <v>25000</v>
      </c>
      <c r="M30" s="156"/>
      <c r="N30" s="156"/>
    </row>
    <row r="31" spans="2:14" x14ac:dyDescent="0.2">
      <c r="B31" s="155" t="s">
        <v>393</v>
      </c>
      <c r="C31" s="155"/>
      <c r="D31" s="106"/>
      <c r="E31" s="155" t="s">
        <v>394</v>
      </c>
      <c r="F31" s="155"/>
      <c r="G31" s="107">
        <v>0</v>
      </c>
      <c r="H31" s="107">
        <v>0</v>
      </c>
      <c r="I31" s="156">
        <v>5000</v>
      </c>
      <c r="J31" s="156"/>
      <c r="K31" s="107">
        <v>5000</v>
      </c>
      <c r="L31" s="156">
        <v>5000</v>
      </c>
      <c r="M31" s="156"/>
      <c r="N31" s="156"/>
    </row>
    <row r="32" spans="2:14" x14ac:dyDescent="0.2">
      <c r="B32" s="155" t="s">
        <v>395</v>
      </c>
      <c r="C32" s="155"/>
      <c r="D32" s="106"/>
      <c r="E32" s="155" t="s">
        <v>396</v>
      </c>
      <c r="F32" s="155"/>
      <c r="G32" s="107">
        <v>0</v>
      </c>
      <c r="H32" s="107">
        <v>0</v>
      </c>
      <c r="I32" s="156">
        <v>10000</v>
      </c>
      <c r="J32" s="156"/>
      <c r="K32" s="107">
        <v>10000</v>
      </c>
      <c r="L32" s="156">
        <v>10000</v>
      </c>
      <c r="M32" s="156"/>
      <c r="N32" s="156"/>
    </row>
    <row r="33" spans="2:14" x14ac:dyDescent="0.2">
      <c r="B33" s="155" t="s">
        <v>397</v>
      </c>
      <c r="C33" s="155"/>
      <c r="D33" s="106"/>
      <c r="E33" s="155" t="s">
        <v>398</v>
      </c>
      <c r="F33" s="155"/>
      <c r="G33" s="107">
        <v>0</v>
      </c>
      <c r="H33" s="107">
        <v>0</v>
      </c>
      <c r="I33" s="156">
        <v>3000</v>
      </c>
      <c r="J33" s="156"/>
      <c r="K33" s="107">
        <v>3000</v>
      </c>
      <c r="L33" s="156">
        <v>3000</v>
      </c>
      <c r="M33" s="156"/>
      <c r="N33" s="156"/>
    </row>
    <row r="34" spans="2:14" x14ac:dyDescent="0.2">
      <c r="B34" s="155" t="s">
        <v>399</v>
      </c>
      <c r="C34" s="155"/>
      <c r="D34" s="106"/>
      <c r="E34" s="155" t="s">
        <v>400</v>
      </c>
      <c r="F34" s="155"/>
      <c r="G34" s="107">
        <v>0</v>
      </c>
      <c r="H34" s="107">
        <v>0</v>
      </c>
      <c r="I34" s="156">
        <v>20000</v>
      </c>
      <c r="J34" s="156"/>
      <c r="K34" s="107">
        <v>20000</v>
      </c>
      <c r="L34" s="156">
        <v>20000</v>
      </c>
      <c r="M34" s="156"/>
      <c r="N34" s="156"/>
    </row>
    <row r="35" spans="2:14" x14ac:dyDescent="0.2">
      <c r="B35" s="155" t="s">
        <v>401</v>
      </c>
      <c r="C35" s="155"/>
      <c r="D35" s="106"/>
      <c r="E35" s="155" t="s">
        <v>402</v>
      </c>
      <c r="F35" s="155"/>
      <c r="G35" s="107">
        <v>0</v>
      </c>
      <c r="H35" s="107">
        <v>0</v>
      </c>
      <c r="I35" s="156">
        <v>5000</v>
      </c>
      <c r="J35" s="156"/>
      <c r="K35" s="107">
        <v>5000</v>
      </c>
      <c r="L35" s="156">
        <v>5000</v>
      </c>
      <c r="M35" s="156"/>
      <c r="N35" s="156"/>
    </row>
    <row r="36" spans="2:14" x14ac:dyDescent="0.2">
      <c r="B36" s="155" t="s">
        <v>403</v>
      </c>
      <c r="C36" s="155"/>
      <c r="D36" s="106"/>
      <c r="E36" s="155" t="s">
        <v>404</v>
      </c>
      <c r="F36" s="155"/>
      <c r="G36" s="107">
        <v>0</v>
      </c>
      <c r="H36" s="107">
        <v>0</v>
      </c>
      <c r="I36" s="156">
        <v>5000</v>
      </c>
      <c r="J36" s="156"/>
      <c r="K36" s="107">
        <v>5000</v>
      </c>
      <c r="L36" s="156">
        <v>5000</v>
      </c>
      <c r="M36" s="156"/>
      <c r="N36" s="156"/>
    </row>
    <row r="37" spans="2:14" x14ac:dyDescent="0.2">
      <c r="B37" s="155" t="s">
        <v>405</v>
      </c>
      <c r="C37" s="155"/>
      <c r="D37" s="106"/>
      <c r="E37" s="155" t="s">
        <v>406</v>
      </c>
      <c r="F37" s="155"/>
      <c r="G37" s="107">
        <v>0</v>
      </c>
      <c r="H37" s="107">
        <v>0</v>
      </c>
      <c r="I37" s="156">
        <v>10000</v>
      </c>
      <c r="J37" s="156"/>
      <c r="K37" s="107">
        <v>10000</v>
      </c>
      <c r="L37" s="156">
        <v>10000</v>
      </c>
      <c r="M37" s="156"/>
      <c r="N37" s="156"/>
    </row>
    <row r="38" spans="2:14" x14ac:dyDescent="0.2">
      <c r="B38" s="155" t="s">
        <v>407</v>
      </c>
      <c r="C38" s="155"/>
      <c r="D38" s="106"/>
      <c r="E38" s="155" t="s">
        <v>408</v>
      </c>
      <c r="F38" s="155"/>
      <c r="G38" s="107">
        <v>0</v>
      </c>
      <c r="H38" s="107">
        <v>0</v>
      </c>
      <c r="I38" s="156">
        <v>10000</v>
      </c>
      <c r="J38" s="156"/>
      <c r="K38" s="107">
        <v>10000</v>
      </c>
      <c r="L38" s="156">
        <v>10000</v>
      </c>
      <c r="M38" s="156"/>
      <c r="N38" s="156"/>
    </row>
    <row r="39" spans="2:14" x14ac:dyDescent="0.2">
      <c r="B39" s="155" t="s">
        <v>409</v>
      </c>
      <c r="C39" s="155"/>
      <c r="D39" s="106"/>
      <c r="E39" s="155" t="s">
        <v>410</v>
      </c>
      <c r="F39" s="155"/>
      <c r="G39" s="107">
        <v>0</v>
      </c>
      <c r="H39" s="107">
        <v>0</v>
      </c>
      <c r="I39" s="156">
        <v>15000</v>
      </c>
      <c r="J39" s="156"/>
      <c r="K39" s="107">
        <v>15000</v>
      </c>
      <c r="L39" s="156">
        <v>15000</v>
      </c>
      <c r="M39" s="156"/>
      <c r="N39" s="156"/>
    </row>
    <row r="40" spans="2:14" x14ac:dyDescent="0.2">
      <c r="B40" s="155" t="s">
        <v>411</v>
      </c>
      <c r="C40" s="155"/>
      <c r="D40" s="106"/>
      <c r="E40" s="155" t="s">
        <v>412</v>
      </c>
      <c r="F40" s="155"/>
      <c r="G40" s="107">
        <v>0</v>
      </c>
      <c r="H40" s="107">
        <v>0</v>
      </c>
      <c r="I40" s="156">
        <v>2000</v>
      </c>
      <c r="J40" s="156"/>
      <c r="K40" s="107">
        <v>2000</v>
      </c>
      <c r="L40" s="156">
        <v>2000</v>
      </c>
      <c r="M40" s="156"/>
      <c r="N40" s="156"/>
    </row>
    <row r="41" spans="2:14" x14ac:dyDescent="0.2">
      <c r="B41" s="155" t="s">
        <v>413</v>
      </c>
      <c r="C41" s="155"/>
      <c r="D41" s="106"/>
      <c r="E41" s="155" t="s">
        <v>414</v>
      </c>
      <c r="F41" s="155"/>
      <c r="G41" s="107">
        <v>0</v>
      </c>
      <c r="H41" s="107">
        <v>0</v>
      </c>
      <c r="I41" s="156">
        <v>2000</v>
      </c>
      <c r="J41" s="156"/>
      <c r="K41" s="107">
        <v>2000</v>
      </c>
      <c r="L41" s="156">
        <v>2000</v>
      </c>
      <c r="M41" s="156"/>
      <c r="N41" s="156"/>
    </row>
    <row r="42" spans="2:14" x14ac:dyDescent="0.2">
      <c r="B42" s="155" t="s">
        <v>415</v>
      </c>
      <c r="C42" s="155"/>
      <c r="D42" s="106"/>
      <c r="E42" s="155" t="s">
        <v>416</v>
      </c>
      <c r="F42" s="155"/>
      <c r="G42" s="107">
        <v>0</v>
      </c>
      <c r="H42" s="107">
        <v>0</v>
      </c>
      <c r="I42" s="156">
        <v>10000</v>
      </c>
      <c r="J42" s="156"/>
      <c r="K42" s="107">
        <v>10000</v>
      </c>
      <c r="L42" s="156">
        <v>10000</v>
      </c>
      <c r="M42" s="156"/>
      <c r="N42" s="156"/>
    </row>
    <row r="43" spans="2:14" x14ac:dyDescent="0.2">
      <c r="B43" s="155" t="s">
        <v>417</v>
      </c>
      <c r="C43" s="155"/>
      <c r="D43" s="106"/>
      <c r="E43" s="155" t="s">
        <v>418</v>
      </c>
      <c r="F43" s="155"/>
      <c r="G43" s="107">
        <v>0</v>
      </c>
      <c r="H43" s="107">
        <v>0</v>
      </c>
      <c r="I43" s="156">
        <v>7000</v>
      </c>
      <c r="J43" s="156"/>
      <c r="K43" s="107">
        <v>7000</v>
      </c>
      <c r="L43" s="156">
        <v>7000</v>
      </c>
      <c r="M43" s="156"/>
      <c r="N43" s="156"/>
    </row>
    <row r="44" spans="2:14" x14ac:dyDescent="0.2">
      <c r="B44" s="155" t="s">
        <v>419</v>
      </c>
      <c r="C44" s="155"/>
      <c r="D44" s="106"/>
      <c r="E44" s="155" t="s">
        <v>420</v>
      </c>
      <c r="F44" s="155"/>
      <c r="G44" s="107">
        <v>0</v>
      </c>
      <c r="H44" s="107">
        <v>0</v>
      </c>
      <c r="I44" s="156">
        <v>12000</v>
      </c>
      <c r="J44" s="156"/>
      <c r="K44" s="107">
        <v>12000</v>
      </c>
      <c r="L44" s="156">
        <v>12000</v>
      </c>
      <c r="M44" s="156"/>
      <c r="N44" s="156"/>
    </row>
    <row r="45" spans="2:14" x14ac:dyDescent="0.2">
      <c r="B45" s="155" t="s">
        <v>421</v>
      </c>
      <c r="C45" s="155"/>
      <c r="D45" s="106"/>
      <c r="E45" s="155" t="s">
        <v>422</v>
      </c>
      <c r="F45" s="155"/>
      <c r="G45" s="107">
        <v>0</v>
      </c>
      <c r="H45" s="107">
        <v>0</v>
      </c>
      <c r="I45" s="156">
        <v>1000</v>
      </c>
      <c r="J45" s="156"/>
      <c r="K45" s="107">
        <v>1000</v>
      </c>
      <c r="L45" s="156">
        <v>1000</v>
      </c>
      <c r="M45" s="156"/>
      <c r="N45" s="156"/>
    </row>
    <row r="46" spans="2:14" x14ac:dyDescent="0.2">
      <c r="B46" s="155" t="s">
        <v>423</v>
      </c>
      <c r="C46" s="155"/>
      <c r="D46" s="106"/>
      <c r="E46" s="155" t="s">
        <v>424</v>
      </c>
      <c r="F46" s="155"/>
      <c r="G46" s="107">
        <v>0</v>
      </c>
      <c r="H46" s="107">
        <v>0</v>
      </c>
      <c r="I46" s="156">
        <v>3000</v>
      </c>
      <c r="J46" s="156"/>
      <c r="K46" s="107">
        <v>3000</v>
      </c>
      <c r="L46" s="156">
        <v>3000</v>
      </c>
      <c r="M46" s="156"/>
      <c r="N46" s="156"/>
    </row>
    <row r="47" spans="2:14" x14ac:dyDescent="0.2">
      <c r="B47" s="155" t="s">
        <v>425</v>
      </c>
      <c r="C47" s="155"/>
      <c r="D47" s="106"/>
      <c r="E47" s="155" t="s">
        <v>426</v>
      </c>
      <c r="F47" s="155"/>
      <c r="G47" s="107">
        <v>0</v>
      </c>
      <c r="H47" s="107">
        <v>0</v>
      </c>
      <c r="I47" s="156">
        <v>3000</v>
      </c>
      <c r="J47" s="156"/>
      <c r="K47" s="107">
        <v>3000</v>
      </c>
      <c r="L47" s="156">
        <v>3000</v>
      </c>
      <c r="M47" s="156"/>
      <c r="N47" s="156"/>
    </row>
    <row r="48" spans="2:14" x14ac:dyDescent="0.2">
      <c r="B48" s="155" t="s">
        <v>427</v>
      </c>
      <c r="C48" s="155"/>
      <c r="D48" s="106"/>
      <c r="E48" s="155" t="s">
        <v>428</v>
      </c>
      <c r="F48" s="155"/>
      <c r="G48" s="107">
        <v>0</v>
      </c>
      <c r="H48" s="107">
        <v>0</v>
      </c>
      <c r="I48" s="156">
        <v>1000</v>
      </c>
      <c r="J48" s="156"/>
      <c r="K48" s="107">
        <v>1000</v>
      </c>
      <c r="L48" s="156">
        <v>1000</v>
      </c>
      <c r="M48" s="156"/>
      <c r="N48" s="156"/>
    </row>
    <row r="49" spans="2:17" x14ac:dyDescent="0.2">
      <c r="B49" s="155" t="s">
        <v>429</v>
      </c>
      <c r="C49" s="155"/>
      <c r="D49" s="106"/>
      <c r="E49" s="155" t="s">
        <v>430</v>
      </c>
      <c r="F49" s="155"/>
      <c r="G49" s="107">
        <v>0</v>
      </c>
      <c r="H49" s="107">
        <v>0</v>
      </c>
      <c r="I49" s="156">
        <v>2000</v>
      </c>
      <c r="J49" s="156"/>
      <c r="K49" s="107">
        <v>2000</v>
      </c>
      <c r="L49" s="156">
        <v>2000</v>
      </c>
      <c r="M49" s="156"/>
      <c r="N49" s="156"/>
    </row>
    <row r="50" spans="2:17" x14ac:dyDescent="0.2">
      <c r="B50" s="155" t="s">
        <v>431</v>
      </c>
      <c r="C50" s="155"/>
      <c r="D50" s="106"/>
      <c r="E50" s="155" t="s">
        <v>432</v>
      </c>
      <c r="F50" s="155"/>
      <c r="G50" s="107">
        <v>0</v>
      </c>
      <c r="H50" s="107">
        <v>0</v>
      </c>
      <c r="I50" s="156">
        <v>20000</v>
      </c>
      <c r="J50" s="156"/>
      <c r="K50" s="107">
        <v>20000</v>
      </c>
      <c r="L50" s="156">
        <v>20000</v>
      </c>
      <c r="M50" s="156"/>
      <c r="N50" s="156"/>
    </row>
    <row r="51" spans="2:17" x14ac:dyDescent="0.2">
      <c r="B51" s="155" t="s">
        <v>433</v>
      </c>
      <c r="C51" s="155"/>
      <c r="D51" s="106"/>
      <c r="E51" s="155" t="s">
        <v>434</v>
      </c>
      <c r="F51" s="155"/>
      <c r="G51" s="107">
        <v>0</v>
      </c>
      <c r="H51" s="107">
        <v>0</v>
      </c>
      <c r="I51" s="156">
        <v>5000</v>
      </c>
      <c r="J51" s="156"/>
      <c r="K51" s="107">
        <v>5000</v>
      </c>
      <c r="L51" s="156">
        <v>5000</v>
      </c>
      <c r="M51" s="156"/>
      <c r="N51" s="156"/>
    </row>
    <row r="52" spans="2:17" x14ac:dyDescent="0.2">
      <c r="B52" s="155" t="s">
        <v>435</v>
      </c>
      <c r="C52" s="155"/>
      <c r="D52" s="106"/>
      <c r="E52" s="155" t="s">
        <v>436</v>
      </c>
      <c r="F52" s="155"/>
      <c r="G52" s="107">
        <v>0</v>
      </c>
      <c r="H52" s="107">
        <v>0</v>
      </c>
      <c r="I52" s="156">
        <v>2000</v>
      </c>
      <c r="J52" s="156"/>
      <c r="K52" s="107">
        <v>2000</v>
      </c>
      <c r="L52" s="156">
        <v>2000</v>
      </c>
      <c r="M52" s="156"/>
      <c r="N52" s="156"/>
      <c r="Q52" s="108"/>
    </row>
    <row r="53" spans="2:17" x14ac:dyDescent="0.2">
      <c r="B53" s="155" t="s">
        <v>437</v>
      </c>
      <c r="C53" s="155"/>
      <c r="D53" s="106"/>
      <c r="E53" s="155" t="s">
        <v>438</v>
      </c>
      <c r="F53" s="155"/>
      <c r="G53" s="107">
        <v>0</v>
      </c>
      <c r="H53" s="107">
        <v>0</v>
      </c>
      <c r="I53" s="156">
        <v>5000</v>
      </c>
      <c r="J53" s="156"/>
      <c r="K53" s="107">
        <v>5000</v>
      </c>
      <c r="L53" s="156">
        <v>5000</v>
      </c>
      <c r="M53" s="156"/>
      <c r="N53" s="156"/>
    </row>
    <row r="54" spans="2:17" x14ac:dyDescent="0.2">
      <c r="B54" s="155" t="s">
        <v>439</v>
      </c>
      <c r="C54" s="155"/>
      <c r="D54" s="106"/>
      <c r="E54" s="155" t="s">
        <v>440</v>
      </c>
      <c r="F54" s="155"/>
      <c r="G54" s="107">
        <v>0</v>
      </c>
      <c r="H54" s="107">
        <v>0</v>
      </c>
      <c r="I54" s="156">
        <v>10000</v>
      </c>
      <c r="J54" s="156"/>
      <c r="K54" s="107">
        <v>10000</v>
      </c>
      <c r="L54" s="156">
        <v>10000</v>
      </c>
      <c r="M54" s="156"/>
      <c r="N54" s="156"/>
      <c r="Q54" s="108"/>
    </row>
    <row r="55" spans="2:17" x14ac:dyDescent="0.2">
      <c r="B55" s="155" t="s">
        <v>441</v>
      </c>
      <c r="C55" s="155"/>
      <c r="D55" s="106"/>
      <c r="E55" s="155" t="s">
        <v>442</v>
      </c>
      <c r="F55" s="155"/>
      <c r="G55" s="107">
        <v>0</v>
      </c>
      <c r="H55" s="107">
        <v>0</v>
      </c>
      <c r="I55" s="156">
        <v>7000</v>
      </c>
      <c r="J55" s="156"/>
      <c r="K55" s="107">
        <v>5000</v>
      </c>
      <c r="L55" s="156">
        <v>5000</v>
      </c>
      <c r="M55" s="156"/>
      <c r="N55" s="156"/>
    </row>
    <row r="56" spans="2:17" x14ac:dyDescent="0.2">
      <c r="B56" s="155" t="s">
        <v>443</v>
      </c>
      <c r="C56" s="155"/>
      <c r="D56" s="106"/>
      <c r="E56" s="155" t="s">
        <v>444</v>
      </c>
      <c r="F56" s="155"/>
      <c r="G56" s="107">
        <v>0</v>
      </c>
      <c r="H56" s="107">
        <v>0</v>
      </c>
      <c r="I56" s="156">
        <v>15000</v>
      </c>
      <c r="J56" s="156"/>
      <c r="K56" s="107">
        <v>5000</v>
      </c>
      <c r="L56" s="156">
        <v>5000</v>
      </c>
      <c r="M56" s="156"/>
      <c r="N56" s="156"/>
    </row>
    <row r="57" spans="2:17" x14ac:dyDescent="0.2">
      <c r="B57" s="155" t="s">
        <v>445</v>
      </c>
      <c r="C57" s="155"/>
      <c r="D57" s="106"/>
      <c r="E57" s="155" t="s">
        <v>446</v>
      </c>
      <c r="F57" s="155"/>
      <c r="G57" s="107">
        <v>0</v>
      </c>
      <c r="H57" s="107">
        <v>0</v>
      </c>
      <c r="I57" s="156">
        <v>5000</v>
      </c>
      <c r="J57" s="156"/>
      <c r="K57" s="107">
        <v>5000</v>
      </c>
      <c r="L57" s="156">
        <v>5000</v>
      </c>
      <c r="M57" s="156"/>
      <c r="N57" s="156"/>
    </row>
    <row r="58" spans="2:17" x14ac:dyDescent="0.2">
      <c r="B58" s="155" t="s">
        <v>447</v>
      </c>
      <c r="C58" s="155"/>
      <c r="D58" s="106"/>
      <c r="E58" s="155" t="s">
        <v>448</v>
      </c>
      <c r="F58" s="155"/>
      <c r="G58" s="107">
        <v>0</v>
      </c>
      <c r="H58" s="107">
        <v>0</v>
      </c>
      <c r="I58" s="156">
        <v>10000</v>
      </c>
      <c r="J58" s="156"/>
      <c r="K58" s="107">
        <v>10000</v>
      </c>
      <c r="L58" s="156">
        <v>10000</v>
      </c>
      <c r="M58" s="156"/>
      <c r="N58" s="156"/>
    </row>
    <row r="59" spans="2:17" x14ac:dyDescent="0.2">
      <c r="B59" s="155" t="s">
        <v>449</v>
      </c>
      <c r="C59" s="155"/>
      <c r="D59" s="106"/>
      <c r="E59" s="155" t="s">
        <v>450</v>
      </c>
      <c r="F59" s="155"/>
      <c r="G59" s="107">
        <v>0</v>
      </c>
      <c r="H59" s="107">
        <v>0</v>
      </c>
      <c r="I59" s="156">
        <v>15000</v>
      </c>
      <c r="J59" s="156"/>
      <c r="K59" s="107">
        <v>15000</v>
      </c>
      <c r="L59" s="156">
        <v>15000</v>
      </c>
      <c r="M59" s="156"/>
      <c r="N59" s="156"/>
    </row>
    <row r="60" spans="2:17" x14ac:dyDescent="0.2">
      <c r="B60" s="155" t="s">
        <v>451</v>
      </c>
      <c r="C60" s="155"/>
      <c r="D60" s="106"/>
      <c r="E60" s="155" t="s">
        <v>452</v>
      </c>
      <c r="F60" s="155"/>
      <c r="G60" s="107">
        <v>0</v>
      </c>
      <c r="H60" s="107">
        <v>0</v>
      </c>
      <c r="I60" s="156">
        <v>5000</v>
      </c>
      <c r="J60" s="156"/>
      <c r="K60" s="107">
        <v>3000</v>
      </c>
      <c r="L60" s="156">
        <v>3000</v>
      </c>
      <c r="M60" s="156"/>
      <c r="N60" s="156"/>
    </row>
    <row r="61" spans="2:17" x14ac:dyDescent="0.2">
      <c r="B61" s="155" t="s">
        <v>453</v>
      </c>
      <c r="C61" s="155"/>
      <c r="D61" s="106"/>
      <c r="E61" s="155" t="s">
        <v>454</v>
      </c>
      <c r="F61" s="155"/>
      <c r="G61" s="107">
        <v>0</v>
      </c>
      <c r="H61" s="107">
        <v>0</v>
      </c>
      <c r="I61" s="156">
        <v>5000</v>
      </c>
      <c r="J61" s="156"/>
      <c r="K61" s="107">
        <v>3000</v>
      </c>
      <c r="L61" s="156">
        <v>3000</v>
      </c>
      <c r="M61" s="156"/>
      <c r="N61" s="156"/>
    </row>
    <row r="62" spans="2:17" x14ac:dyDescent="0.2">
      <c r="B62" s="155" t="s">
        <v>455</v>
      </c>
      <c r="C62" s="155"/>
      <c r="D62" s="106"/>
      <c r="E62" s="155" t="s">
        <v>456</v>
      </c>
      <c r="F62" s="155"/>
      <c r="G62" s="107">
        <v>0</v>
      </c>
      <c r="H62" s="107">
        <v>0</v>
      </c>
      <c r="I62" s="156">
        <v>500000</v>
      </c>
      <c r="J62" s="156"/>
      <c r="K62" s="107">
        <v>0</v>
      </c>
      <c r="L62" s="156">
        <v>0</v>
      </c>
      <c r="M62" s="156"/>
      <c r="N62" s="156"/>
    </row>
    <row r="63" spans="2:17" x14ac:dyDescent="0.2">
      <c r="B63" s="155" t="s">
        <v>457</v>
      </c>
      <c r="C63" s="155"/>
      <c r="D63" s="106"/>
      <c r="E63" s="155" t="s">
        <v>458</v>
      </c>
      <c r="F63" s="155"/>
      <c r="G63" s="107">
        <v>0</v>
      </c>
      <c r="H63" s="107">
        <v>0</v>
      </c>
      <c r="I63" s="156">
        <v>5000</v>
      </c>
      <c r="J63" s="156"/>
      <c r="K63" s="107">
        <v>5000</v>
      </c>
      <c r="L63" s="156">
        <v>5000</v>
      </c>
      <c r="M63" s="156"/>
      <c r="N63" s="156"/>
    </row>
    <row r="64" spans="2:17" ht="6" customHeight="1" x14ac:dyDescent="0.2">
      <c r="B64" s="106"/>
      <c r="C64" s="106"/>
      <c r="D64" s="106"/>
      <c r="E64" s="106"/>
      <c r="F64" s="106"/>
      <c r="G64" s="106"/>
      <c r="H64" s="106"/>
      <c r="I64" s="106"/>
      <c r="J64" s="106"/>
      <c r="K64" s="106"/>
      <c r="L64" s="106"/>
      <c r="M64" s="106"/>
      <c r="N64" s="106"/>
    </row>
    <row r="65" spans="2:14" x14ac:dyDescent="0.2">
      <c r="B65" s="106"/>
      <c r="C65" s="106"/>
      <c r="D65" s="106"/>
      <c r="E65" s="106"/>
      <c r="F65" s="109" t="s">
        <v>459</v>
      </c>
      <c r="G65" s="110">
        <v>0</v>
      </c>
      <c r="H65" s="110">
        <v>0</v>
      </c>
      <c r="I65" s="161">
        <v>3306000</v>
      </c>
      <c r="J65" s="161"/>
      <c r="K65" s="110">
        <v>2790000</v>
      </c>
      <c r="L65" s="161">
        <v>2790000</v>
      </c>
      <c r="M65" s="161"/>
      <c r="N65" s="161"/>
    </row>
    <row r="66" spans="2:14" ht="11.25" customHeight="1" x14ac:dyDescent="0.2">
      <c r="B66" s="106"/>
      <c r="C66" s="106"/>
      <c r="D66" s="106"/>
      <c r="E66" s="106"/>
      <c r="F66" s="106"/>
      <c r="G66" s="106"/>
      <c r="H66" s="106"/>
      <c r="I66" s="106"/>
      <c r="J66" s="106"/>
      <c r="K66" s="106"/>
      <c r="L66" s="106"/>
      <c r="M66" s="106"/>
      <c r="N66" s="106"/>
    </row>
    <row r="67" spans="2:14" ht="6" customHeight="1" x14ac:dyDescent="0.2">
      <c r="B67" s="106"/>
      <c r="C67" s="106"/>
      <c r="D67" s="106"/>
      <c r="E67" s="106"/>
      <c r="F67" s="106"/>
      <c r="G67" s="106"/>
      <c r="H67" s="106"/>
      <c r="I67" s="106"/>
      <c r="J67" s="106"/>
      <c r="K67" s="106"/>
      <c r="L67" s="106"/>
      <c r="M67" s="106"/>
      <c r="N67" s="106"/>
    </row>
    <row r="68" spans="2:14" x14ac:dyDescent="0.2">
      <c r="B68" s="106"/>
      <c r="C68" s="106"/>
      <c r="D68" s="106"/>
      <c r="E68" s="106"/>
      <c r="F68" s="109" t="s">
        <v>460</v>
      </c>
      <c r="G68" s="110">
        <v>0</v>
      </c>
      <c r="H68" s="110">
        <v>0</v>
      </c>
      <c r="I68" s="161">
        <v>3306000</v>
      </c>
      <c r="J68" s="161"/>
      <c r="K68" s="110">
        <v>2790000</v>
      </c>
      <c r="L68" s="161">
        <v>2790000</v>
      </c>
      <c r="M68" s="161"/>
      <c r="N68" s="161"/>
    </row>
    <row r="69" spans="2:14" ht="13.5" customHeight="1" x14ac:dyDescent="0.2"/>
    <row r="70" spans="2:14" ht="151.5" customHeight="1" x14ac:dyDescent="0.2"/>
    <row r="71" spans="2:14" ht="12" customHeight="1" x14ac:dyDescent="0.2"/>
    <row r="72" spans="2:14" x14ac:dyDescent="0.2">
      <c r="M72" s="162"/>
      <c r="N72" s="162"/>
    </row>
    <row r="73" spans="2:14" ht="6.75" customHeight="1" x14ac:dyDescent="0.2"/>
  </sheetData>
  <mergeCells count="231">
    <mergeCell ref="I68:J68"/>
    <mergeCell ref="L68:N68"/>
    <mergeCell ref="M72:N72"/>
    <mergeCell ref="B63:C63"/>
    <mergeCell ref="E63:F63"/>
    <mergeCell ref="I63:J63"/>
    <mergeCell ref="L63:N63"/>
    <mergeCell ref="I65:J65"/>
    <mergeCell ref="L65:N65"/>
    <mergeCell ref="B61:C61"/>
    <mergeCell ref="E61:F61"/>
    <mergeCell ref="I61:J61"/>
    <mergeCell ref="L61:N61"/>
    <mergeCell ref="B62:C62"/>
    <mergeCell ref="E62:F62"/>
    <mergeCell ref="I62:J62"/>
    <mergeCell ref="L62:N62"/>
    <mergeCell ref="B59:C59"/>
    <mergeCell ref="E59:F59"/>
    <mergeCell ref="I59:J59"/>
    <mergeCell ref="L59:N59"/>
    <mergeCell ref="B60:C60"/>
    <mergeCell ref="E60:F60"/>
    <mergeCell ref="I60:J60"/>
    <mergeCell ref="L60:N60"/>
    <mergeCell ref="B57:C57"/>
    <mergeCell ref="E57:F57"/>
    <mergeCell ref="I57:J57"/>
    <mergeCell ref="L57:N57"/>
    <mergeCell ref="B58:C58"/>
    <mergeCell ref="E58:F58"/>
    <mergeCell ref="I58:J58"/>
    <mergeCell ref="L58:N58"/>
    <mergeCell ref="B55:C55"/>
    <mergeCell ref="E55:F55"/>
    <mergeCell ref="I55:J55"/>
    <mergeCell ref="L55:N55"/>
    <mergeCell ref="B56:C56"/>
    <mergeCell ref="E56:F56"/>
    <mergeCell ref="I56:J56"/>
    <mergeCell ref="L56:N56"/>
    <mergeCell ref="B53:C53"/>
    <mergeCell ref="E53:F53"/>
    <mergeCell ref="I53:J53"/>
    <mergeCell ref="L53:N53"/>
    <mergeCell ref="B54:C54"/>
    <mergeCell ref="E54:F54"/>
    <mergeCell ref="I54:J54"/>
    <mergeCell ref="L54:N54"/>
    <mergeCell ref="B51:C51"/>
    <mergeCell ref="E51:F51"/>
    <mergeCell ref="I51:J51"/>
    <mergeCell ref="L51:N51"/>
    <mergeCell ref="B52:C52"/>
    <mergeCell ref="E52:F52"/>
    <mergeCell ref="I52:J52"/>
    <mergeCell ref="L52:N52"/>
    <mergeCell ref="B49:C49"/>
    <mergeCell ref="E49:F49"/>
    <mergeCell ref="I49:J49"/>
    <mergeCell ref="L49:N49"/>
    <mergeCell ref="B50:C50"/>
    <mergeCell ref="E50:F50"/>
    <mergeCell ref="I50:J50"/>
    <mergeCell ref="L50:N50"/>
    <mergeCell ref="B47:C47"/>
    <mergeCell ref="E47:F47"/>
    <mergeCell ref="I47:J47"/>
    <mergeCell ref="L47:N47"/>
    <mergeCell ref="B48:C48"/>
    <mergeCell ref="E48:F48"/>
    <mergeCell ref="I48:J48"/>
    <mergeCell ref="L48:N48"/>
    <mergeCell ref="B45:C45"/>
    <mergeCell ref="E45:F45"/>
    <mergeCell ref="I45:J45"/>
    <mergeCell ref="L45:N45"/>
    <mergeCell ref="B46:C46"/>
    <mergeCell ref="E46:F46"/>
    <mergeCell ref="I46:J46"/>
    <mergeCell ref="L46:N46"/>
    <mergeCell ref="B43:C43"/>
    <mergeCell ref="E43:F43"/>
    <mergeCell ref="I43:J43"/>
    <mergeCell ref="L43:N43"/>
    <mergeCell ref="B44:C44"/>
    <mergeCell ref="E44:F44"/>
    <mergeCell ref="I44:J44"/>
    <mergeCell ref="L44:N44"/>
    <mergeCell ref="B41:C41"/>
    <mergeCell ref="E41:F41"/>
    <mergeCell ref="I41:J41"/>
    <mergeCell ref="L41:N41"/>
    <mergeCell ref="B42:C42"/>
    <mergeCell ref="E42:F42"/>
    <mergeCell ref="I42:J42"/>
    <mergeCell ref="L42:N42"/>
    <mergeCell ref="B39:C39"/>
    <mergeCell ref="E39:F39"/>
    <mergeCell ref="I39:J39"/>
    <mergeCell ref="L39:N39"/>
    <mergeCell ref="B40:C40"/>
    <mergeCell ref="E40:F40"/>
    <mergeCell ref="I40:J40"/>
    <mergeCell ref="L40:N40"/>
    <mergeCell ref="B37:C37"/>
    <mergeCell ref="E37:F37"/>
    <mergeCell ref="I37:J37"/>
    <mergeCell ref="L37:N37"/>
    <mergeCell ref="B38:C38"/>
    <mergeCell ref="E38:F38"/>
    <mergeCell ref="I38:J38"/>
    <mergeCell ref="L38:N38"/>
    <mergeCell ref="B35:C35"/>
    <mergeCell ref="E35:F35"/>
    <mergeCell ref="I35:J35"/>
    <mergeCell ref="L35:N35"/>
    <mergeCell ref="B36:C36"/>
    <mergeCell ref="E36:F36"/>
    <mergeCell ref="I36:J36"/>
    <mergeCell ref="L36:N36"/>
    <mergeCell ref="B33:C33"/>
    <mergeCell ref="E33:F33"/>
    <mergeCell ref="I33:J33"/>
    <mergeCell ref="L33:N33"/>
    <mergeCell ref="B34:C34"/>
    <mergeCell ref="E34:F34"/>
    <mergeCell ref="I34:J34"/>
    <mergeCell ref="L34:N34"/>
    <mergeCell ref="B31:C31"/>
    <mergeCell ref="E31:F31"/>
    <mergeCell ref="I31:J31"/>
    <mergeCell ref="L31:N31"/>
    <mergeCell ref="B32:C32"/>
    <mergeCell ref="E32:F32"/>
    <mergeCell ref="I32:J32"/>
    <mergeCell ref="L32:N32"/>
    <mergeCell ref="B29:C29"/>
    <mergeCell ref="E29:F29"/>
    <mergeCell ref="I29:J29"/>
    <mergeCell ref="L29:N29"/>
    <mergeCell ref="B30:C30"/>
    <mergeCell ref="E30:F30"/>
    <mergeCell ref="I30:J30"/>
    <mergeCell ref="L30:N30"/>
    <mergeCell ref="B27:C27"/>
    <mergeCell ref="E27:F27"/>
    <mergeCell ref="I27:J27"/>
    <mergeCell ref="L27:N27"/>
    <mergeCell ref="B28:C28"/>
    <mergeCell ref="E28:F28"/>
    <mergeCell ref="I28:J28"/>
    <mergeCell ref="L28:N28"/>
    <mergeCell ref="B25:C25"/>
    <mergeCell ref="E25:F25"/>
    <mergeCell ref="I25:J25"/>
    <mergeCell ref="L25:N25"/>
    <mergeCell ref="B26:C26"/>
    <mergeCell ref="E26:F26"/>
    <mergeCell ref="I26:J26"/>
    <mergeCell ref="L26:N26"/>
    <mergeCell ref="B23:C23"/>
    <mergeCell ref="E23:F23"/>
    <mergeCell ref="I23:J23"/>
    <mergeCell ref="L23:N23"/>
    <mergeCell ref="B24:C24"/>
    <mergeCell ref="E24:F24"/>
    <mergeCell ref="I24:J24"/>
    <mergeCell ref="L24:N24"/>
    <mergeCell ref="B21:C21"/>
    <mergeCell ref="E21:F21"/>
    <mergeCell ref="I21:J21"/>
    <mergeCell ref="L21:N21"/>
    <mergeCell ref="B22:C22"/>
    <mergeCell ref="E22:F22"/>
    <mergeCell ref="I22:J22"/>
    <mergeCell ref="L22:N22"/>
    <mergeCell ref="B19:C19"/>
    <mergeCell ref="E19:F19"/>
    <mergeCell ref="I19:J19"/>
    <mergeCell ref="L19:N19"/>
    <mergeCell ref="B20:C20"/>
    <mergeCell ref="E20:F20"/>
    <mergeCell ref="I20:J20"/>
    <mergeCell ref="L20:N20"/>
    <mergeCell ref="B17:C17"/>
    <mergeCell ref="E17:F17"/>
    <mergeCell ref="I17:J17"/>
    <mergeCell ref="L17:N17"/>
    <mergeCell ref="B18:C18"/>
    <mergeCell ref="E18:F18"/>
    <mergeCell ref="I18:J18"/>
    <mergeCell ref="L18:N18"/>
    <mergeCell ref="B15:C15"/>
    <mergeCell ref="E15:F15"/>
    <mergeCell ref="I15:J15"/>
    <mergeCell ref="L15:N15"/>
    <mergeCell ref="B16:C16"/>
    <mergeCell ref="E16:F16"/>
    <mergeCell ref="I16:J16"/>
    <mergeCell ref="L16:N16"/>
    <mergeCell ref="B13:C13"/>
    <mergeCell ref="E13:F13"/>
    <mergeCell ref="I13:J13"/>
    <mergeCell ref="L13:N13"/>
    <mergeCell ref="B14:C14"/>
    <mergeCell ref="E14:F14"/>
    <mergeCell ref="I14:J14"/>
    <mergeCell ref="L14:N14"/>
    <mergeCell ref="B11:C11"/>
    <mergeCell ref="E11:F11"/>
    <mergeCell ref="I11:J11"/>
    <mergeCell ref="L11:N11"/>
    <mergeCell ref="B12:C12"/>
    <mergeCell ref="E12:F12"/>
    <mergeCell ref="I12:J12"/>
    <mergeCell ref="L12:N12"/>
    <mergeCell ref="B9:C9"/>
    <mergeCell ref="E9:F9"/>
    <mergeCell ref="I9:J9"/>
    <mergeCell ref="L9:N9"/>
    <mergeCell ref="B10:C10"/>
    <mergeCell ref="E10:F10"/>
    <mergeCell ref="I10:J10"/>
    <mergeCell ref="L10:N10"/>
    <mergeCell ref="C3:M3"/>
    <mergeCell ref="B5:I5"/>
    <mergeCell ref="B7:C7"/>
    <mergeCell ref="E7:F7"/>
    <mergeCell ref="I7:J7"/>
    <mergeCell ref="L7:N7"/>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tabSelected="1" zoomScaleNormal="100" workbookViewId="0">
      <selection activeCell="B8" sqref="B8:B14"/>
    </sheetView>
  </sheetViews>
  <sheetFormatPr defaultRowHeight="12.75" x14ac:dyDescent="0.2"/>
  <cols>
    <col min="1" max="1" width="38.140625" style="64" customWidth="1" collapsed="1"/>
    <col min="2" max="2" width="69.42578125" style="64" customWidth="1" collapsed="1"/>
    <col min="3" max="256" width="9.140625" style="64" collapsed="1"/>
    <col min="257" max="257" width="38.140625" style="64" customWidth="1" collapsed="1"/>
    <col min="258" max="258" width="69.42578125" style="64" customWidth="1" collapsed="1"/>
    <col min="259" max="512" width="9.140625" style="64" collapsed="1"/>
    <col min="513" max="513" width="38.140625" style="64" customWidth="1" collapsed="1"/>
    <col min="514" max="514" width="69.42578125" style="64" customWidth="1" collapsed="1"/>
    <col min="515" max="768" width="9.140625" style="64" collapsed="1"/>
    <col min="769" max="769" width="38.140625" style="64" customWidth="1" collapsed="1"/>
    <col min="770" max="770" width="69.42578125" style="64" customWidth="1" collapsed="1"/>
    <col min="771" max="1024" width="9.140625" style="64" collapsed="1"/>
    <col min="1025" max="1025" width="38.140625" style="64" customWidth="1" collapsed="1"/>
    <col min="1026" max="1026" width="69.42578125" style="64" customWidth="1" collapsed="1"/>
    <col min="1027" max="1280" width="9.140625" style="64" collapsed="1"/>
    <col min="1281" max="1281" width="38.140625" style="64" customWidth="1" collapsed="1"/>
    <col min="1282" max="1282" width="69.42578125" style="64" customWidth="1" collapsed="1"/>
    <col min="1283" max="1536" width="9.140625" style="64" collapsed="1"/>
    <col min="1537" max="1537" width="38.140625" style="64" customWidth="1" collapsed="1"/>
    <col min="1538" max="1538" width="69.42578125" style="64" customWidth="1" collapsed="1"/>
    <col min="1539" max="1792" width="9.140625" style="64" collapsed="1"/>
    <col min="1793" max="1793" width="38.140625" style="64" customWidth="1" collapsed="1"/>
    <col min="1794" max="1794" width="69.42578125" style="64" customWidth="1" collapsed="1"/>
    <col min="1795" max="2048" width="9.140625" style="64" collapsed="1"/>
    <col min="2049" max="2049" width="38.140625" style="64" customWidth="1" collapsed="1"/>
    <col min="2050" max="2050" width="69.42578125" style="64" customWidth="1" collapsed="1"/>
    <col min="2051" max="2304" width="9.140625" style="64" collapsed="1"/>
    <col min="2305" max="2305" width="38.140625" style="64" customWidth="1" collapsed="1"/>
    <col min="2306" max="2306" width="69.42578125" style="64" customWidth="1" collapsed="1"/>
    <col min="2307" max="2560" width="9.140625" style="64" collapsed="1"/>
    <col min="2561" max="2561" width="38.140625" style="64" customWidth="1" collapsed="1"/>
    <col min="2562" max="2562" width="69.42578125" style="64" customWidth="1" collapsed="1"/>
    <col min="2563" max="2816" width="9.140625" style="64" collapsed="1"/>
    <col min="2817" max="2817" width="38.140625" style="64" customWidth="1" collapsed="1"/>
    <col min="2818" max="2818" width="69.42578125" style="64" customWidth="1" collapsed="1"/>
    <col min="2819" max="3072" width="9.140625" style="64" collapsed="1"/>
    <col min="3073" max="3073" width="38.140625" style="64" customWidth="1" collapsed="1"/>
    <col min="3074" max="3074" width="69.42578125" style="64" customWidth="1" collapsed="1"/>
    <col min="3075" max="3328" width="9.140625" style="64" collapsed="1"/>
    <col min="3329" max="3329" width="38.140625" style="64" customWidth="1" collapsed="1"/>
    <col min="3330" max="3330" width="69.42578125" style="64" customWidth="1" collapsed="1"/>
    <col min="3331" max="3584" width="9.140625" style="64" collapsed="1"/>
    <col min="3585" max="3585" width="38.140625" style="64" customWidth="1" collapsed="1"/>
    <col min="3586" max="3586" width="69.42578125" style="64" customWidth="1" collapsed="1"/>
    <col min="3587" max="3840" width="9.140625" style="64" collapsed="1"/>
    <col min="3841" max="3841" width="38.140625" style="64" customWidth="1" collapsed="1"/>
    <col min="3842" max="3842" width="69.42578125" style="64" customWidth="1" collapsed="1"/>
    <col min="3843" max="4096" width="9.140625" style="64" collapsed="1"/>
    <col min="4097" max="4097" width="38.140625" style="64" customWidth="1" collapsed="1"/>
    <col min="4098" max="4098" width="69.42578125" style="64" customWidth="1" collapsed="1"/>
    <col min="4099" max="4352" width="9.140625" style="64" collapsed="1"/>
    <col min="4353" max="4353" width="38.140625" style="64" customWidth="1" collapsed="1"/>
    <col min="4354" max="4354" width="69.42578125" style="64" customWidth="1" collapsed="1"/>
    <col min="4355" max="4608" width="9.140625" style="64" collapsed="1"/>
    <col min="4609" max="4609" width="38.140625" style="64" customWidth="1" collapsed="1"/>
    <col min="4610" max="4610" width="69.42578125" style="64" customWidth="1" collapsed="1"/>
    <col min="4611" max="4864" width="9.140625" style="64" collapsed="1"/>
    <col min="4865" max="4865" width="38.140625" style="64" customWidth="1" collapsed="1"/>
    <col min="4866" max="4866" width="69.42578125" style="64" customWidth="1" collapsed="1"/>
    <col min="4867" max="5120" width="9.140625" style="64" collapsed="1"/>
    <col min="5121" max="5121" width="38.140625" style="64" customWidth="1" collapsed="1"/>
    <col min="5122" max="5122" width="69.42578125" style="64" customWidth="1" collapsed="1"/>
    <col min="5123" max="5376" width="9.140625" style="64" collapsed="1"/>
    <col min="5377" max="5377" width="38.140625" style="64" customWidth="1" collapsed="1"/>
    <col min="5378" max="5378" width="69.42578125" style="64" customWidth="1" collapsed="1"/>
    <col min="5379" max="5632" width="9.140625" style="64" collapsed="1"/>
    <col min="5633" max="5633" width="38.140625" style="64" customWidth="1" collapsed="1"/>
    <col min="5634" max="5634" width="69.42578125" style="64" customWidth="1" collapsed="1"/>
    <col min="5635" max="5888" width="9.140625" style="64" collapsed="1"/>
    <col min="5889" max="5889" width="38.140625" style="64" customWidth="1" collapsed="1"/>
    <col min="5890" max="5890" width="69.42578125" style="64" customWidth="1" collapsed="1"/>
    <col min="5891" max="6144" width="9.140625" style="64" collapsed="1"/>
    <col min="6145" max="6145" width="38.140625" style="64" customWidth="1" collapsed="1"/>
    <col min="6146" max="6146" width="69.42578125" style="64" customWidth="1" collapsed="1"/>
    <col min="6147" max="6400" width="9.140625" style="64" collapsed="1"/>
    <col min="6401" max="6401" width="38.140625" style="64" customWidth="1" collapsed="1"/>
    <col min="6402" max="6402" width="69.42578125" style="64" customWidth="1" collapsed="1"/>
    <col min="6403" max="6656" width="9.140625" style="64" collapsed="1"/>
    <col min="6657" max="6657" width="38.140625" style="64" customWidth="1" collapsed="1"/>
    <col min="6658" max="6658" width="69.42578125" style="64" customWidth="1" collapsed="1"/>
    <col min="6659" max="6912" width="9.140625" style="64" collapsed="1"/>
    <col min="6913" max="6913" width="38.140625" style="64" customWidth="1" collapsed="1"/>
    <col min="6914" max="6914" width="69.42578125" style="64" customWidth="1" collapsed="1"/>
    <col min="6915" max="7168" width="9.140625" style="64" collapsed="1"/>
    <col min="7169" max="7169" width="38.140625" style="64" customWidth="1" collapsed="1"/>
    <col min="7170" max="7170" width="69.42578125" style="64" customWidth="1" collapsed="1"/>
    <col min="7171" max="7424" width="9.140625" style="64" collapsed="1"/>
    <col min="7425" max="7425" width="38.140625" style="64" customWidth="1" collapsed="1"/>
    <col min="7426" max="7426" width="69.42578125" style="64" customWidth="1" collapsed="1"/>
    <col min="7427" max="7680" width="9.140625" style="64" collapsed="1"/>
    <col min="7681" max="7681" width="38.140625" style="64" customWidth="1" collapsed="1"/>
    <col min="7682" max="7682" width="69.42578125" style="64" customWidth="1" collapsed="1"/>
    <col min="7683" max="7936" width="9.140625" style="64" collapsed="1"/>
    <col min="7937" max="7937" width="38.140625" style="64" customWidth="1" collapsed="1"/>
    <col min="7938" max="7938" width="69.42578125" style="64" customWidth="1" collapsed="1"/>
    <col min="7939" max="8192" width="9.140625" style="64" collapsed="1"/>
    <col min="8193" max="8193" width="38.140625" style="64" customWidth="1" collapsed="1"/>
    <col min="8194" max="8194" width="69.42578125" style="64" customWidth="1" collapsed="1"/>
    <col min="8195" max="8448" width="9.140625" style="64" collapsed="1"/>
    <col min="8449" max="8449" width="38.140625" style="64" customWidth="1" collapsed="1"/>
    <col min="8450" max="8450" width="69.42578125" style="64" customWidth="1" collapsed="1"/>
    <col min="8451" max="8704" width="9.140625" style="64" collapsed="1"/>
    <col min="8705" max="8705" width="38.140625" style="64" customWidth="1" collapsed="1"/>
    <col min="8706" max="8706" width="69.42578125" style="64" customWidth="1" collapsed="1"/>
    <col min="8707" max="8960" width="9.140625" style="64" collapsed="1"/>
    <col min="8961" max="8961" width="38.140625" style="64" customWidth="1" collapsed="1"/>
    <col min="8962" max="8962" width="69.42578125" style="64" customWidth="1" collapsed="1"/>
    <col min="8963" max="9216" width="9.140625" style="64" collapsed="1"/>
    <col min="9217" max="9217" width="38.140625" style="64" customWidth="1" collapsed="1"/>
    <col min="9218" max="9218" width="69.42578125" style="64" customWidth="1" collapsed="1"/>
    <col min="9219" max="9472" width="9.140625" style="64" collapsed="1"/>
    <col min="9473" max="9473" width="38.140625" style="64" customWidth="1" collapsed="1"/>
    <col min="9474" max="9474" width="69.42578125" style="64" customWidth="1" collapsed="1"/>
    <col min="9475" max="9728" width="9.140625" style="64" collapsed="1"/>
    <col min="9729" max="9729" width="38.140625" style="64" customWidth="1" collapsed="1"/>
    <col min="9730" max="9730" width="69.42578125" style="64" customWidth="1" collapsed="1"/>
    <col min="9731" max="9984" width="9.140625" style="64" collapsed="1"/>
    <col min="9985" max="9985" width="38.140625" style="64" customWidth="1" collapsed="1"/>
    <col min="9986" max="9986" width="69.42578125" style="64" customWidth="1" collapsed="1"/>
    <col min="9987" max="10240" width="9.140625" style="64" collapsed="1"/>
    <col min="10241" max="10241" width="38.140625" style="64" customWidth="1" collapsed="1"/>
    <col min="10242" max="10242" width="69.42578125" style="64" customWidth="1" collapsed="1"/>
    <col min="10243" max="10496" width="9.140625" style="64" collapsed="1"/>
    <col min="10497" max="10497" width="38.140625" style="64" customWidth="1" collapsed="1"/>
    <col min="10498" max="10498" width="69.42578125" style="64" customWidth="1" collapsed="1"/>
    <col min="10499" max="10752" width="9.140625" style="64" collapsed="1"/>
    <col min="10753" max="10753" width="38.140625" style="64" customWidth="1" collapsed="1"/>
    <col min="10754" max="10754" width="69.42578125" style="64" customWidth="1" collapsed="1"/>
    <col min="10755" max="11008" width="9.140625" style="64" collapsed="1"/>
    <col min="11009" max="11009" width="38.140625" style="64" customWidth="1" collapsed="1"/>
    <col min="11010" max="11010" width="69.42578125" style="64" customWidth="1" collapsed="1"/>
    <col min="11011" max="11264" width="9.140625" style="64" collapsed="1"/>
    <col min="11265" max="11265" width="38.140625" style="64" customWidth="1" collapsed="1"/>
    <col min="11266" max="11266" width="69.42578125" style="64" customWidth="1" collapsed="1"/>
    <col min="11267" max="11520" width="9.140625" style="64" collapsed="1"/>
    <col min="11521" max="11521" width="38.140625" style="64" customWidth="1" collapsed="1"/>
    <col min="11522" max="11522" width="69.42578125" style="64" customWidth="1" collapsed="1"/>
    <col min="11523" max="11776" width="9.140625" style="64" collapsed="1"/>
    <col min="11777" max="11777" width="38.140625" style="64" customWidth="1" collapsed="1"/>
    <col min="11778" max="11778" width="69.42578125" style="64" customWidth="1" collapsed="1"/>
    <col min="11779" max="12032" width="9.140625" style="64" collapsed="1"/>
    <col min="12033" max="12033" width="38.140625" style="64" customWidth="1" collapsed="1"/>
    <col min="12034" max="12034" width="69.42578125" style="64" customWidth="1" collapsed="1"/>
    <col min="12035" max="12288" width="9.140625" style="64" collapsed="1"/>
    <col min="12289" max="12289" width="38.140625" style="64" customWidth="1" collapsed="1"/>
    <col min="12290" max="12290" width="69.42578125" style="64" customWidth="1" collapsed="1"/>
    <col min="12291" max="12544" width="9.140625" style="64" collapsed="1"/>
    <col min="12545" max="12545" width="38.140625" style="64" customWidth="1" collapsed="1"/>
    <col min="12546" max="12546" width="69.42578125" style="64" customWidth="1" collapsed="1"/>
    <col min="12547" max="12800" width="9.140625" style="64" collapsed="1"/>
    <col min="12801" max="12801" width="38.140625" style="64" customWidth="1" collapsed="1"/>
    <col min="12802" max="12802" width="69.42578125" style="64" customWidth="1" collapsed="1"/>
    <col min="12803" max="13056" width="9.140625" style="64" collapsed="1"/>
    <col min="13057" max="13057" width="38.140625" style="64" customWidth="1" collapsed="1"/>
    <col min="13058" max="13058" width="69.42578125" style="64" customWidth="1" collapsed="1"/>
    <col min="13059" max="13312" width="9.140625" style="64" collapsed="1"/>
    <col min="13313" max="13313" width="38.140625" style="64" customWidth="1" collapsed="1"/>
    <col min="13314" max="13314" width="69.42578125" style="64" customWidth="1" collapsed="1"/>
    <col min="13315" max="13568" width="9.140625" style="64" collapsed="1"/>
    <col min="13569" max="13569" width="38.140625" style="64" customWidth="1" collapsed="1"/>
    <col min="13570" max="13570" width="69.42578125" style="64" customWidth="1" collapsed="1"/>
    <col min="13571" max="13824" width="9.140625" style="64" collapsed="1"/>
    <col min="13825" max="13825" width="38.140625" style="64" customWidth="1" collapsed="1"/>
    <col min="13826" max="13826" width="69.42578125" style="64" customWidth="1" collapsed="1"/>
    <col min="13827" max="14080" width="9.140625" style="64" collapsed="1"/>
    <col min="14081" max="14081" width="38.140625" style="64" customWidth="1" collapsed="1"/>
    <col min="14082" max="14082" width="69.42578125" style="64" customWidth="1" collapsed="1"/>
    <col min="14083" max="14336" width="9.140625" style="64" collapsed="1"/>
    <col min="14337" max="14337" width="38.140625" style="64" customWidth="1" collapsed="1"/>
    <col min="14338" max="14338" width="69.42578125" style="64" customWidth="1" collapsed="1"/>
    <col min="14339" max="14592" width="9.140625" style="64" collapsed="1"/>
    <col min="14593" max="14593" width="38.140625" style="64" customWidth="1" collapsed="1"/>
    <col min="14594" max="14594" width="69.42578125" style="64" customWidth="1" collapsed="1"/>
    <col min="14595" max="14848" width="9.140625" style="64" collapsed="1"/>
    <col min="14849" max="14849" width="38.140625" style="64" customWidth="1" collapsed="1"/>
    <col min="14850" max="14850" width="69.42578125" style="64" customWidth="1" collapsed="1"/>
    <col min="14851" max="15104" width="9.140625" style="64" collapsed="1"/>
    <col min="15105" max="15105" width="38.140625" style="64" customWidth="1" collapsed="1"/>
    <col min="15106" max="15106" width="69.42578125" style="64" customWidth="1" collapsed="1"/>
    <col min="15107" max="15360" width="9.140625" style="64" collapsed="1"/>
    <col min="15361" max="15361" width="38.140625" style="64" customWidth="1" collapsed="1"/>
    <col min="15362" max="15362" width="69.42578125" style="64" customWidth="1" collapsed="1"/>
    <col min="15363" max="15616" width="9.140625" style="64" collapsed="1"/>
    <col min="15617" max="15617" width="38.140625" style="64" customWidth="1" collapsed="1"/>
    <col min="15618" max="15618" width="69.42578125" style="64" customWidth="1" collapsed="1"/>
    <col min="15619" max="15872" width="9.140625" style="64" collapsed="1"/>
    <col min="15873" max="15873" width="38.140625" style="64" customWidth="1" collapsed="1"/>
    <col min="15874" max="15874" width="69.42578125" style="64" customWidth="1" collapsed="1"/>
    <col min="15875" max="16128" width="9.140625" style="64" collapsed="1"/>
    <col min="16129" max="16129" width="38.140625" style="64" customWidth="1" collapsed="1"/>
    <col min="16130" max="16130" width="69.42578125" style="64" customWidth="1" collapsed="1"/>
    <col min="16131" max="16384" width="9.140625" style="64" collapsed="1"/>
  </cols>
  <sheetData>
    <row r="1" spans="1:2" ht="18" x14ac:dyDescent="0.25">
      <c r="A1" s="63" t="s">
        <v>342</v>
      </c>
    </row>
    <row r="2" spans="1:2" ht="15" x14ac:dyDescent="0.25">
      <c r="A2" s="65" t="s">
        <v>278</v>
      </c>
    </row>
    <row r="3" spans="1:2" ht="8.25" customHeight="1" x14ac:dyDescent="0.25">
      <c r="A3" s="65"/>
    </row>
    <row r="4" spans="1:2" s="73" customFormat="1" ht="96" x14ac:dyDescent="0.2">
      <c r="A4" s="95" t="s">
        <v>271</v>
      </c>
      <c r="B4" s="105" t="s">
        <v>465</v>
      </c>
    </row>
    <row r="5" spans="1:2" ht="6.75" customHeight="1" thickBot="1" x14ac:dyDescent="0.25">
      <c r="A5" s="66"/>
    </row>
    <row r="6" spans="1:2" x14ac:dyDescent="0.2">
      <c r="A6" s="164" t="s">
        <v>255</v>
      </c>
      <c r="B6" s="166" t="s">
        <v>340</v>
      </c>
    </row>
    <row r="7" spans="1:2" ht="17.25" customHeight="1" x14ac:dyDescent="0.2">
      <c r="A7" s="165"/>
      <c r="B7" s="167"/>
    </row>
    <row r="8" spans="1:2" x14ac:dyDescent="0.2">
      <c r="A8" s="168" t="s">
        <v>256</v>
      </c>
      <c r="B8" s="170" t="s">
        <v>341</v>
      </c>
    </row>
    <row r="9" spans="1:2" x14ac:dyDescent="0.2">
      <c r="A9" s="169"/>
      <c r="B9" s="171"/>
    </row>
    <row r="10" spans="1:2" x14ac:dyDescent="0.2">
      <c r="A10" s="169"/>
      <c r="B10" s="171"/>
    </row>
    <row r="11" spans="1:2" x14ac:dyDescent="0.2">
      <c r="A11" s="169"/>
      <c r="B11" s="171"/>
    </row>
    <row r="12" spans="1:2" x14ac:dyDescent="0.2">
      <c r="A12" s="169"/>
      <c r="B12" s="171"/>
    </row>
    <row r="13" spans="1:2" x14ac:dyDescent="0.2">
      <c r="A13" s="169"/>
      <c r="B13" s="171"/>
    </row>
    <row r="14" spans="1:2" ht="11.25" customHeight="1" x14ac:dyDescent="0.2">
      <c r="A14" s="165"/>
      <c r="B14" s="167"/>
    </row>
    <row r="15" spans="1:2" x14ac:dyDescent="0.2">
      <c r="A15" s="168" t="s">
        <v>257</v>
      </c>
      <c r="B15" s="170" t="s">
        <v>462</v>
      </c>
    </row>
    <row r="16" spans="1:2" x14ac:dyDescent="0.2">
      <c r="A16" s="169"/>
      <c r="B16" s="171"/>
    </row>
    <row r="17" spans="1:2" ht="160.5" customHeight="1" x14ac:dyDescent="0.2">
      <c r="A17" s="165"/>
      <c r="B17" s="167"/>
    </row>
    <row r="18" spans="1:2" ht="129" customHeight="1" x14ac:dyDescent="0.2">
      <c r="A18" s="168" t="s">
        <v>258</v>
      </c>
      <c r="B18" s="174" t="s">
        <v>463</v>
      </c>
    </row>
    <row r="19" spans="1:2" x14ac:dyDescent="0.2">
      <c r="A19" s="169"/>
      <c r="B19" s="175"/>
    </row>
    <row r="20" spans="1:2" x14ac:dyDescent="0.2">
      <c r="A20" s="169"/>
      <c r="B20" s="175"/>
    </row>
    <row r="21" spans="1:2" ht="53.25" customHeight="1" x14ac:dyDescent="0.2">
      <c r="A21" s="165"/>
      <c r="B21" s="176"/>
    </row>
    <row r="22" spans="1:2" ht="55.5" customHeight="1" x14ac:dyDescent="0.2">
      <c r="A22" s="168" t="s">
        <v>259</v>
      </c>
      <c r="B22" s="170" t="s">
        <v>464</v>
      </c>
    </row>
    <row r="23" spans="1:2" hidden="1" x14ac:dyDescent="0.2">
      <c r="A23" s="169"/>
      <c r="B23" s="171"/>
    </row>
    <row r="24" spans="1:2" ht="20.25" customHeight="1" x14ac:dyDescent="0.2">
      <c r="A24" s="165"/>
      <c r="B24" s="167"/>
    </row>
    <row r="25" spans="1:2" x14ac:dyDescent="0.2">
      <c r="A25" s="168" t="s">
        <v>461</v>
      </c>
      <c r="B25" s="170" t="s">
        <v>322</v>
      </c>
    </row>
    <row r="26" spans="1:2" x14ac:dyDescent="0.2">
      <c r="A26" s="169"/>
      <c r="B26" s="171"/>
    </row>
    <row r="27" spans="1:2" x14ac:dyDescent="0.2">
      <c r="A27" s="169"/>
      <c r="B27" s="171"/>
    </row>
    <row r="28" spans="1:2" x14ac:dyDescent="0.2">
      <c r="A28" s="169"/>
      <c r="B28" s="171"/>
    </row>
    <row r="29" spans="1:2" x14ac:dyDescent="0.2">
      <c r="A29" s="169"/>
      <c r="B29" s="171"/>
    </row>
    <row r="30" spans="1:2" ht="12" customHeight="1" thickBot="1" x14ac:dyDescent="0.25">
      <c r="A30" s="172"/>
      <c r="B30" s="173"/>
    </row>
    <row r="31" spans="1:2" ht="7.5" customHeight="1" x14ac:dyDescent="0.2">
      <c r="A31" s="67"/>
    </row>
    <row r="32" spans="1:2" ht="15.75" x14ac:dyDescent="0.25">
      <c r="A32" s="163" t="s">
        <v>337</v>
      </c>
      <c r="B32" s="163"/>
    </row>
    <row r="33" spans="1:2" ht="32.25" customHeight="1" x14ac:dyDescent="0.25">
      <c r="A33" s="163" t="s">
        <v>339</v>
      </c>
      <c r="B33" s="163"/>
    </row>
    <row r="34" spans="1:2" ht="12.75" customHeight="1" x14ac:dyDescent="0.2">
      <c r="A34" s="103"/>
      <c r="B34" s="103"/>
    </row>
    <row r="35" spans="1:2" ht="15.75" x14ac:dyDescent="0.25">
      <c r="A35" s="93" t="s">
        <v>323</v>
      </c>
      <c r="B35" s="104" t="s">
        <v>336</v>
      </c>
    </row>
    <row r="36" spans="1:2" ht="15.75" x14ac:dyDescent="0.25">
      <c r="A36" s="94"/>
      <c r="B36" s="104" t="s">
        <v>338</v>
      </c>
    </row>
  </sheetData>
  <mergeCells count="14">
    <mergeCell ref="A33:B33"/>
    <mergeCell ref="A32:B32"/>
    <mergeCell ref="A6:A7"/>
    <mergeCell ref="B6:B7"/>
    <mergeCell ref="A8:A14"/>
    <mergeCell ref="B8:B14"/>
    <mergeCell ref="A15:A17"/>
    <mergeCell ref="B15:B17"/>
    <mergeCell ref="A25:A30"/>
    <mergeCell ref="B25:B30"/>
    <mergeCell ref="A18:A21"/>
    <mergeCell ref="B18:B21"/>
    <mergeCell ref="A22:A24"/>
    <mergeCell ref="B22:B24"/>
  </mergeCells>
  <pageMargins left="0.23622047244094488" right="0.23622047244094488" top="0" bottom="0" header="0.31496062992125984"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1</vt:i4>
      </vt:variant>
    </vt:vector>
  </HeadingPairs>
  <TitlesOfParts>
    <vt:vector size="6" baseType="lpstr">
      <vt:lpstr>OPĆI DIO</vt:lpstr>
      <vt:lpstr>PRIHODI</vt:lpstr>
      <vt:lpstr>RASHODI</vt:lpstr>
      <vt:lpstr>POZICIJE</vt:lpstr>
      <vt:lpstr>OBRAZLOŽENJE</vt:lpstr>
      <vt:lpstr>'OPĆI DIO'!Podrucje_ispisa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Kartelo</dc:creator>
  <cp:lastModifiedBy>Server</cp:lastModifiedBy>
  <cp:lastPrinted>2020-12-17T10:40:14Z</cp:lastPrinted>
  <dcterms:created xsi:type="dcterms:W3CDTF">2017-09-21T11:58:02Z</dcterms:created>
  <dcterms:modified xsi:type="dcterms:W3CDTF">2020-12-17T10:41:06Z</dcterms:modified>
</cp:coreProperties>
</file>