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Server\Desktop\Proračun 2021\Vrtić\"/>
    </mc:Choice>
  </mc:AlternateContent>
  <bookViews>
    <workbookView xWindow="0" yWindow="0" windowWidth="20490" windowHeight="7320" activeTab="4"/>
  </bookViews>
  <sheets>
    <sheet name="OPĆI DIO" sheetId="1" r:id="rId1"/>
    <sheet name="PRIHODI" sheetId="2" r:id="rId2"/>
    <sheet name="RASHODI" sheetId="7" r:id="rId3"/>
    <sheet name="POZICIJE" sheetId="8" r:id="rId4"/>
    <sheet name="OBRAZLOŽENJE" sheetId="5" r:id="rId5"/>
  </sheets>
  <externalReferences>
    <externalReference r:id="rId6"/>
  </externalReferences>
  <definedNames>
    <definedName name="_xlnm.Print_Area" localSheetId="0">'OPĆI DIO'!$A$2:$H$33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 i="1" l="1"/>
  <c r="G29" i="1"/>
  <c r="H29" i="1"/>
  <c r="G136" i="2" l="1"/>
  <c r="G135" i="2" s="1"/>
  <c r="G140" i="2" s="1"/>
  <c r="F136" i="2"/>
  <c r="F135" i="2" s="1"/>
  <c r="F140" i="2" s="1"/>
  <c r="E136" i="2"/>
  <c r="E135" i="2" s="1"/>
  <c r="E140" i="2" s="1"/>
  <c r="G131" i="2"/>
  <c r="F131" i="2"/>
  <c r="E131" i="2"/>
  <c r="G127" i="2"/>
  <c r="F127" i="2"/>
  <c r="E127" i="2"/>
  <c r="G125" i="2"/>
  <c r="F125" i="2"/>
  <c r="E125" i="2"/>
  <c r="G122" i="2"/>
  <c r="G121" i="2" s="1"/>
  <c r="F122" i="2"/>
  <c r="F121" i="2" s="1"/>
  <c r="E122" i="2"/>
  <c r="E121" i="2" s="1"/>
  <c r="C120" i="2"/>
  <c r="G119" i="2"/>
  <c r="F119" i="2"/>
  <c r="E119" i="2"/>
  <c r="C119" i="2"/>
  <c r="G117" i="2"/>
  <c r="F117" i="2"/>
  <c r="E117" i="2"/>
  <c r="G115" i="2"/>
  <c r="F115" i="2"/>
  <c r="E115" i="2"/>
  <c r="G111" i="2"/>
  <c r="G110" i="2" s="1"/>
  <c r="F111" i="2"/>
  <c r="F110" i="2" s="1"/>
  <c r="E111" i="2"/>
  <c r="E110" i="2" s="1"/>
  <c r="G106" i="2"/>
  <c r="F106" i="2"/>
  <c r="E106" i="2"/>
  <c r="G101" i="2"/>
  <c r="F101" i="2"/>
  <c r="E101" i="2"/>
  <c r="G99" i="2"/>
  <c r="F99" i="2"/>
  <c r="E99" i="2"/>
  <c r="G91" i="2"/>
  <c r="F91" i="2"/>
  <c r="E91" i="2"/>
  <c r="G87" i="2"/>
  <c r="F87" i="2"/>
  <c r="E87" i="2"/>
  <c r="G83" i="2"/>
  <c r="G82" i="2" s="1"/>
  <c r="F83" i="2"/>
  <c r="F82" i="2" s="1"/>
  <c r="E83" i="2"/>
  <c r="E82" i="2" s="1"/>
  <c r="G80" i="2"/>
  <c r="G79" i="2" s="1"/>
  <c r="F80" i="2"/>
  <c r="F79" i="2" s="1"/>
  <c r="E80" i="2"/>
  <c r="E79" i="2" s="1"/>
  <c r="F76" i="2"/>
  <c r="E76" i="2"/>
  <c r="G73" i="2"/>
  <c r="F73" i="2"/>
  <c r="E73" i="2"/>
  <c r="G68" i="2"/>
  <c r="F68" i="2"/>
  <c r="E68" i="2"/>
  <c r="G63" i="2"/>
  <c r="F63" i="2"/>
  <c r="E63" i="2"/>
  <c r="G55" i="2"/>
  <c r="F55" i="2"/>
  <c r="E55" i="2"/>
  <c r="G47" i="2"/>
  <c r="F47" i="2"/>
  <c r="E47" i="2"/>
  <c r="G42" i="2"/>
  <c r="F42" i="2"/>
  <c r="E42" i="2"/>
  <c r="G34" i="2"/>
  <c r="F34" i="2"/>
  <c r="E34" i="2"/>
  <c r="G30" i="2"/>
  <c r="F30" i="2"/>
  <c r="E30" i="2"/>
  <c r="G27" i="2"/>
  <c r="F27" i="2"/>
  <c r="E27" i="2"/>
  <c r="G24" i="2"/>
  <c r="F24" i="2"/>
  <c r="E24" i="2"/>
  <c r="G21" i="2"/>
  <c r="F21" i="2"/>
  <c r="E21" i="2"/>
  <c r="G18" i="2"/>
  <c r="F18" i="2"/>
  <c r="E18" i="2"/>
  <c r="G13" i="2"/>
  <c r="F13" i="2"/>
  <c r="E13" i="2"/>
  <c r="G10" i="2"/>
  <c r="F10" i="2"/>
  <c r="E10" i="2"/>
  <c r="G72" i="2" l="1"/>
  <c r="G33" i="2"/>
  <c r="G62" i="2"/>
  <c r="E72" i="2"/>
  <c r="G114" i="2"/>
  <c r="G9" i="2"/>
  <c r="G86" i="2"/>
  <c r="G85" i="2" s="1"/>
  <c r="E124" i="2"/>
  <c r="F9" i="2"/>
  <c r="F72" i="2"/>
  <c r="F124" i="2"/>
  <c r="F33" i="2"/>
  <c r="F62" i="2"/>
  <c r="E86" i="2"/>
  <c r="E85" i="2" s="1"/>
  <c r="F114" i="2"/>
  <c r="F113" i="2" s="1"/>
  <c r="G124" i="2"/>
  <c r="E33" i="2"/>
  <c r="E62" i="2"/>
  <c r="E114" i="2"/>
  <c r="E9" i="2"/>
  <c r="F86" i="2"/>
  <c r="F85" i="2" s="1"/>
  <c r="G8" i="2" l="1"/>
  <c r="F8" i="2"/>
  <c r="F133" i="2" s="1"/>
  <c r="F141" i="2" s="1"/>
  <c r="F144" i="2" s="1"/>
  <c r="G113" i="2"/>
  <c r="E113" i="2"/>
  <c r="E8" i="2"/>
  <c r="E133" i="2" s="1"/>
  <c r="G133" i="2" l="1"/>
  <c r="G141" i="2" s="1"/>
  <c r="G144" i="2" s="1"/>
  <c r="E141" i="2"/>
  <c r="E144" i="2" s="1"/>
  <c r="F14" i="1"/>
  <c r="G14" i="1"/>
  <c r="H14" i="1"/>
  <c r="F17" i="1"/>
  <c r="G17" i="1"/>
  <c r="H17" i="1"/>
  <c r="H20" i="1" l="1"/>
  <c r="F20" i="1"/>
  <c r="G20" i="1"/>
</calcChain>
</file>

<file path=xl/sharedStrings.xml><?xml version="1.0" encoding="utf-8"?>
<sst xmlns="http://schemas.openxmlformats.org/spreadsheetml/2006/main" count="536" uniqueCount="467">
  <si>
    <t>VIŠAK / MANJAK + NETO FINANCIRANJE</t>
  </si>
  <si>
    <t>NETO FINANCIRANJE</t>
  </si>
  <si>
    <t>IZDACI ZA FINANCIJSKU IMOVINU I OTPLATE ZAJMOVA</t>
  </si>
  <si>
    <t>PRIMICI OD FINANCIJSKE IMOVINE I ZADUŽIVANJA</t>
  </si>
  <si>
    <t>VIŠAK/MANJAK IZ PRETHODNE(IH) GODINE KOJI ĆE SE POKRITI/RASPOREDITI</t>
  </si>
  <si>
    <t>UKUPAN DONOS VIŠKA/MANJKA IZ PRETHODNE(IH) GODINA</t>
  </si>
  <si>
    <t>RAZLIKA - VIŠAK / MANJAK</t>
  </si>
  <si>
    <t>RASHODI ZA NABAVU NEFINANCIJSKE IMOVINE</t>
  </si>
  <si>
    <t>RASHODI  POSLOVANJA</t>
  </si>
  <si>
    <t>RASHODI UKUPNO</t>
  </si>
  <si>
    <t>PRIHODI OD PRODAJE NEFINANCIJSKE IMOVINE</t>
  </si>
  <si>
    <t>PRIHODI POSLOVANJA</t>
  </si>
  <si>
    <t>PRIHODI UKUPNO</t>
  </si>
  <si>
    <t>OPĆI DIO</t>
  </si>
  <si>
    <t>KONTO</t>
  </si>
  <si>
    <t>NAZIV</t>
  </si>
  <si>
    <t>PLAN 2020.</t>
  </si>
  <si>
    <t xml:space="preserve">PRIHODI POSLOVANJA </t>
  </si>
  <si>
    <t>①</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</si>
  <si>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</si>
  <si>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</si>
  <si>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</si>
  <si>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</si>
  <si>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</si>
  <si>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</si>
  <si>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</si>
  <si>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</si>
  <si>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</si>
  <si>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</si>
  <si>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</si>
  <si>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</si>
  <si>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</si>
  <si>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</si>
  <si>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</si>
  <si>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</si>
  <si>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</si>
  <si>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</si>
  <si>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</si>
  <si>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</si>
  <si>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</si>
  <si>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</si>
  <si>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</si>
  <si>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</si>
  <si>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</si>
  <si>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</si>
  <si>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</si>
  <si>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</si>
  <si>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</si>
  <si>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</si>
  <si>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②</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</si>
  <si>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</si>
  <si>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</si>
  <si>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</si>
  <si>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</si>
  <si>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</si>
  <si>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</si>
  <si>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</si>
  <si>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</si>
  <si>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</si>
  <si>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</si>
  <si>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</si>
  <si>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</si>
  <si>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</si>
  <si>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</si>
  <si>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</si>
  <si>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</si>
  <si>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</si>
  <si>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</si>
  <si>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</si>
  <si>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</si>
  <si>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</si>
  <si>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</si>
  <si>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</si>
  <si>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</si>
  <si>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 xml:space="preserve">Prihodi od kamata na dane zajmove po protestiranim jamstvima </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</si>
  <si>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</si>
  <si>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</si>
  <si>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</si>
  <si>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</si>
  <si>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</si>
  <si>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</si>
  <si>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</si>
  <si>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</si>
  <si>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</si>
  <si>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</si>
  <si>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</si>
  <si>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</si>
  <si>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③</t>
  </si>
  <si>
    <t xml:space="preserve">Prihodi od upravnih i administrativnih pristojbi, pristojbi po posebnim propisima i naknada </t>
  </si>
  <si>
    <t xml:space="preserve">Upravne i administrativne pristojbe </t>
  </si>
  <si>
    <t>Državne upravne i sudske pristojbe</t>
  </si>
  <si>
    <t>Županijske, gradske i općinske pristojbe i naknade</t>
  </si>
  <si>
    <t>Ostale upravne pristojbe i naknade</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</si>
  <si>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</si>
  <si>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</si>
  <si>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</si>
  <si>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</si>
  <si>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</si>
  <si>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</si>
  <si>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</si>
  <si>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④</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</si>
  <si>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</si>
  <si>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</si>
  <si>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</si>
  <si>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</si>
  <si>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</si>
  <si>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</si>
  <si>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</si>
  <si>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</si>
  <si>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</si>
  <si>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⑤</t>
  </si>
  <si>
    <t>673</t>
  </si>
  <si>
    <t>Prihodi od HZZO-a na temelju ugovornih obveza</t>
  </si>
  <si>
    <t>6731</t>
  </si>
  <si>
    <t>⑥</t>
  </si>
  <si>
    <t xml:space="preserve">Kazne, upravne mjere i ostali prihodi </t>
  </si>
  <si>
    <t xml:space="preserve">Ostali prihodi </t>
  </si>
  <si>
    <t>Ostali prihodi</t>
  </si>
  <si>
    <t xml:space="preserve">Prihodi od prodaje nefinancijske imovine </t>
  </si>
  <si>
    <t>⑦</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</si>
  <si>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</si>
  <si>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</si>
  <si>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</si>
  <si>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</si>
  <si>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</si>
  <si>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</si>
  <si>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</si>
  <si>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</si>
  <si>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</si>
  <si>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</si>
  <si>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</si>
  <si>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</si>
  <si>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</si>
  <si>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</si>
  <si>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</si>
  <si>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</si>
  <si>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</si>
  <si>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</si>
  <si>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</si>
  <si>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</si>
  <si>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</si>
  <si>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</si>
  <si>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</si>
  <si>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</si>
  <si>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⑧</t>
  </si>
  <si>
    <t xml:space="preserve">Prihodi od prodaje plemenitih metala i ostalih pohranjenih vrijednosti </t>
  </si>
  <si>
    <t>Pohranjene knjige, umjetnička djela i slične vrijednosti</t>
  </si>
  <si>
    <t xml:space="preserve">Primici od financijske imovine i zaduživanja </t>
  </si>
  <si>
    <t>⑨</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</si>
  <si>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</si>
  <si>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</si>
  <si>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</si>
  <si>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</si>
  <si>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</si>
  <si>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</si>
  <si>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</si>
  <si>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</si>
  <si>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</si>
  <si>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⑩</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</si>
  <si>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</si>
  <si>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</si>
  <si>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</si>
  <si>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⑪</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</si>
  <si>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</si>
  <si>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</si>
  <si>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</si>
  <si>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</si>
  <si>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</si>
  <si>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</si>
  <si>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</si>
  <si>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</si>
  <si>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</si>
  <si>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</si>
  <si>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</si>
  <si>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</si>
  <si>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</si>
  <si>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⑫</t>
  </si>
  <si>
    <t>⑬</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</si>
  <si>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</si>
  <si>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</si>
  <si>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</si>
  <si>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</si>
  <si>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</si>
  <si>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</si>
  <si>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</si>
  <si>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</si>
  <si>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 xml:space="preserve">III. SVEUKUPNO  PRIHODI I PRIMICI </t>
  </si>
  <si>
    <t>3</t>
  </si>
  <si>
    <t>31</t>
  </si>
  <si>
    <t>3111</t>
  </si>
  <si>
    <t>Plaće za redovan rad</t>
  </si>
  <si>
    <t>3121</t>
  </si>
  <si>
    <t>Ostali rashodi za zaposlene</t>
  </si>
  <si>
    <t>3132</t>
  </si>
  <si>
    <t>4</t>
  </si>
  <si>
    <t>32</t>
  </si>
  <si>
    <t>321</t>
  </si>
  <si>
    <t>3211</t>
  </si>
  <si>
    <t>Službena putovanja</t>
  </si>
  <si>
    <t>3212</t>
  </si>
  <si>
    <t>Naknade za prijevoz, za rad na terenu i odvojeni život</t>
  </si>
  <si>
    <t>3213</t>
  </si>
  <si>
    <t>Stručno usavršavanje zaposlenika</t>
  </si>
  <si>
    <t>Ostale naknade troškova zaposlenima</t>
  </si>
  <si>
    <t>322</t>
  </si>
  <si>
    <t>3221</t>
  </si>
  <si>
    <t>Uredski materijal i ostali materijalni rashodi</t>
  </si>
  <si>
    <t>3222</t>
  </si>
  <si>
    <t>3223</t>
  </si>
  <si>
    <t>Energija</t>
  </si>
  <si>
    <t>3224</t>
  </si>
  <si>
    <t>Materijal i dijelovi za tekuće i investicijsko održavanje</t>
  </si>
  <si>
    <t>11</t>
  </si>
  <si>
    <t>3225</t>
  </si>
  <si>
    <t>3227</t>
  </si>
  <si>
    <t>323</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</si>
  <si>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</si>
  <si>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</si>
  <si>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</si>
  <si>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</si>
  <si>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</si>
  <si>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</si>
  <si>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</si>
  <si>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</si>
  <si>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</si>
  <si>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</si>
  <si>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</si>
  <si>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</si>
  <si>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</si>
  <si>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</si>
  <si>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</si>
  <si>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</si>
  <si>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</si>
  <si>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</si>
  <si>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329</t>
  </si>
  <si>
    <t>3292</t>
  </si>
  <si>
    <t>Premije osiguranja</t>
  </si>
  <si>
    <t>3293</t>
  </si>
  <si>
    <t>Reprezentacija</t>
  </si>
  <si>
    <t>3295</t>
  </si>
  <si>
    <t>Pristojbe i naknade</t>
  </si>
  <si>
    <t>3299</t>
  </si>
  <si>
    <t>Ostali nespomenuti rashodi poslovanja</t>
  </si>
  <si>
    <t>343</t>
  </si>
  <si>
    <t>3431</t>
  </si>
  <si>
    <t>Bankarske usluge i usluge platnog prometa</t>
  </si>
  <si>
    <t>42</t>
  </si>
  <si>
    <t>422</t>
  </si>
  <si>
    <t>4221</t>
  </si>
  <si>
    <t>Komunikacijska oprema</t>
  </si>
  <si>
    <t>4226</t>
  </si>
  <si>
    <t>4227</t>
  </si>
  <si>
    <t>51</t>
  </si>
  <si>
    <t>52</t>
  </si>
  <si>
    <t>56</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</si>
  <si>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</si>
  <si>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</si>
  <si>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</si>
  <si>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</si>
  <si>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</si>
  <si>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PLAN 2021.</t>
  </si>
  <si>
    <t>IZVOR FINANCIRANJA</t>
  </si>
  <si>
    <t>43</t>
  </si>
  <si>
    <t>61</t>
  </si>
  <si>
    <t>VIŠAK/MANJAK IZ PRETHODNE(IH) GODINE KOJI ĆE SE POKRITI /RASPOREDITI</t>
  </si>
  <si>
    <t>SVEUKUPNO ZA RASPORED</t>
  </si>
  <si>
    <t>VIŠAK/MANJAK IZ PRETHODNE(IH) GODINE KOJI ĆE SE POKRITI /RASPOREDITI, A KOJI JE POSLJEDICA FINANCIRANJA EU PROJEKATA</t>
  </si>
  <si>
    <t>PLAN 2022.</t>
  </si>
  <si>
    <t>Prijedlog plana 
za 2020.</t>
  </si>
  <si>
    <t>Projekcija plana
za 2021.</t>
  </si>
  <si>
    <t>Projekcija plana 
za 2022.</t>
  </si>
  <si>
    <t xml:space="preserve">SAŽETAK DJELOKRUGA:                     </t>
  </si>
  <si>
    <t>Prijedlog plana 
za 2021.</t>
  </si>
  <si>
    <t>Projekcija plana
za 2022.</t>
  </si>
  <si>
    <t>Projekcija plana 
za 2023.</t>
  </si>
  <si>
    <t>PLAN PRIHODA I PRIMITAKA 2021. - 2023</t>
  </si>
  <si>
    <t>1.1. PRIHODI I PRIMICI KOJI NISU DOBIVENI S RAČUNA PRORAČUNA OPĆINE SVETI KRIŽ ZAČRETJE</t>
  </si>
  <si>
    <t>1.2. PRIHODI I PRIMICI KOJI SU DOBIVENI S RAČUNA PRORAČUNA OPĆINE SVETI KRIŽ ZAČRETJE</t>
  </si>
  <si>
    <t xml:space="preserve">NAZIV KORISNIKA: DJEČJI VRTIĆ "SVETI KRIŽ ZAČRETJE" </t>
  </si>
  <si>
    <t>Sveukupno rashodi:</t>
  </si>
  <si>
    <t>Broj konta</t>
  </si>
  <si>
    <t>Vrsta rashoda i izdataka</t>
  </si>
  <si>
    <t>Planirano 2021.</t>
  </si>
  <si>
    <t>Projekcija 2022.</t>
  </si>
  <si>
    <t>Projekcija 2023.</t>
  </si>
  <si>
    <t>Rashodi poslovanja</t>
  </si>
  <si>
    <t>Rashodi za zaposlene</t>
  </si>
  <si>
    <t>311</t>
  </si>
  <si>
    <t>Plaće (Bruto)</t>
  </si>
  <si>
    <t>312</t>
  </si>
  <si>
    <t>313</t>
  </si>
  <si>
    <t>Doprinosi na plaće</t>
  </si>
  <si>
    <t>Doprinosi za obvezno zdravstveno osiguranje</t>
  </si>
  <si>
    <t>Materijalni rashodi</t>
  </si>
  <si>
    <t>Naknade troškova zaposlenima</t>
  </si>
  <si>
    <t>3214</t>
  </si>
  <si>
    <t>Rashodi za materijal i energiju</t>
  </si>
  <si>
    <t>Materijal i sirovine</t>
  </si>
  <si>
    <t>Sitni inventar</t>
  </si>
  <si>
    <t>Službena, radna i zaštitna odjeća i obuća</t>
  </si>
  <si>
    <t>Rashodi za usluge</t>
  </si>
  <si>
    <t>3291</t>
  </si>
  <si>
    <t>Naknade za rad predstavničkih i izvršnih tijela, povjerenstava i slično</t>
  </si>
  <si>
    <t>3294</t>
  </si>
  <si>
    <t>Članarine</t>
  </si>
  <si>
    <t>Financijski rashodi</t>
  </si>
  <si>
    <t>Ostali financijski rashodi</t>
  </si>
  <si>
    <t>Rashodi za nabavu nefinancijske imovine</t>
  </si>
  <si>
    <t>Rashodi za nabavu proizvedene dugotrajne imovine</t>
  </si>
  <si>
    <t>421</t>
  </si>
  <si>
    <t>Građevinski objekti</t>
  </si>
  <si>
    <t>4214</t>
  </si>
  <si>
    <t>Postrojenja i oprema</t>
  </si>
  <si>
    <t>4222</t>
  </si>
  <si>
    <t>4224</t>
  </si>
  <si>
    <t>424</t>
  </si>
  <si>
    <t>Knjige, umjetnička djela i ostale izložbene vrijednosti</t>
  </si>
  <si>
    <t>4241</t>
  </si>
  <si>
    <t>Program: Predškolski odgoj</t>
  </si>
  <si>
    <t>Aktivnost: Plaće i materijalni troškovi djelovanja DV</t>
  </si>
  <si>
    <t>Izvor financirnaja: Prihodi iz proračuna Općine Sveti Križ Začretje - 11</t>
  </si>
  <si>
    <t>Aktivnost: Nabava opreme DV</t>
  </si>
  <si>
    <t>Broj upisane djece u skladu sa standardom; zadovoljstvo djece i roditelja/skrbnika programima; kontinuirani interes za  dodatne programe; realizacija provedbe bitnih zadaća Godišnjeg plana i programa rada Dječjeg vrtića te djelovanje u skladu s Planom i programom javnih potreba u ranom i predškolskom odgoju i obrazovanju, za kalendarsku godinu, briga za održavanje prostora i opreme, racionalno postupanje sa materijalnim sredstvima te obogaćivanje novim programima i aktivnostima na razini ustanove i šire.</t>
  </si>
  <si>
    <t xml:space="preserve">Sveti Križ Začretje, 23. studeni 2020. </t>
  </si>
  <si>
    <t>PLAN RASHODA I IZDATAKA</t>
  </si>
  <si>
    <t>Sveti Križ Začretje</t>
  </si>
  <si>
    <t>I. UKUPNO PRIHODI I PRIMICI KOJI NISU DOBIVENI S RAČUNA PRORAČUNA OPĆINE SVETI KRIŽ ZAČRETJE</t>
  </si>
  <si>
    <t>II. UKUPNO PRIHODI I PRIMICI KOJI SU DOBIVENI S RAČUNA PRORAČUNA OPĆINE SVETI KRIŽ ZAČRETJE</t>
  </si>
  <si>
    <t>DJEČJI VRTIĆ "SVETI KRIŽ ZAČRETJE"</t>
  </si>
  <si>
    <t xml:space="preserve">NAZIV </t>
  </si>
  <si>
    <t xml:space="preserve">                 DJEČJI VRTIĆ "SVETI KRIŽ ZAČRETJE"</t>
  </si>
  <si>
    <t xml:space="preserve">                                  Vlastiti prihodi - 31</t>
  </si>
  <si>
    <t xml:space="preserve">                                  Ostele pomoći (Državni proračun i KZŽ) - 52</t>
  </si>
  <si>
    <t>Trg Juluje Lembergera 7</t>
  </si>
  <si>
    <t>Temeljem članka 29. Zakona o proračunu (Narodne novine broj 87/08, 136/12 i 15/15), a na osnovu Uputa za izradu proračuna Općine Sveti Križ Začretje i financijskih planova proračunskih korisnika za razdoblje 2021. - 2023. godine, v.d. ravnatelja Dječjeg vrtića Sveti Križ Začretje izradio je:</t>
  </si>
  <si>
    <t>Članak I.</t>
  </si>
  <si>
    <t>v.d. Ranatelja</t>
  </si>
  <si>
    <t>Članak II.</t>
  </si>
  <si>
    <t>Maja Jerneić Piljek dipl. iur.</t>
  </si>
  <si>
    <t>Ovaj Financijski plan stupa na snagu danom stupanja na snagu Proračuna Općine Sveti Križ Začretje, a primjenjuje se od 01. siječnja 2021. godine, te će se objaviti na oglasnoj ploči i Internet stranici Općine Sveti Križ Začretje.</t>
  </si>
  <si>
    <t xml:space="preserve">Redoviti 10-satni program njege, odgoja i obrazovanja, zdravstvene zaštite, prehrane, socijalne skrbi djece rane i predškolske dobi od navršene prve godine života do polaska u osnovnu školu. </t>
  </si>
  <si>
    <t>Postići standard i kvalitetu u skladu sa zakonskim propisima i Programom javnih potreba u predškolskom odgoju i obrazovanju, te skrbi o djeci rane i predškolske dobi za kalendarsku godinu. Financijski plan - procjena  prihoda i primitaka ( prihodi iz proračuna, prihodi od pruženih usluga, prihodi iz državnog proračuna, prihodi iz županijskog proračuna)  podloga  je za stvaranje uvjeta za razvoj djelatnosti  i unapređenje kvalitete poslovanja Vrtića. Plan rashoda i izdataka u skladu je s potrebama Vrtića za nesmetan odgojno obrazovni rad (plaće djelatnika, materijali i sredstva za rad, prehrana djece, oprema, didaktika, investicijsko održavanje zgrada, postrojenja i opreme )</t>
  </si>
  <si>
    <t>Obrazloženje Financijskog plana</t>
  </si>
  <si>
    <t>FINANCIJSKI PLAN PO PRORAČUNSKIM POZICIJAMA</t>
  </si>
  <si>
    <t>Razdjel: 003, PREDŠKOLSKI ODGOJ I ŠKOLSTVO</t>
  </si>
  <si>
    <t>Pozicija</t>
  </si>
  <si>
    <t>Naziv pozicije</t>
  </si>
  <si>
    <t>Ostvareno 2019.</t>
  </si>
  <si>
    <t>Planirano 2020.</t>
  </si>
  <si>
    <t>045</t>
  </si>
  <si>
    <t>Plaće za zaposlene DV</t>
  </si>
  <si>
    <t>0450</t>
  </si>
  <si>
    <t>Ostali rashodi za zaposlene DV</t>
  </si>
  <si>
    <t>0451</t>
  </si>
  <si>
    <t>Doprinos za zdravstveno osiguranje DV</t>
  </si>
  <si>
    <t>0452</t>
  </si>
  <si>
    <t>Naknada za prijevoz na posao i s posla DV</t>
  </si>
  <si>
    <t>0453</t>
  </si>
  <si>
    <t>Nakn. za korištenje osob. auta u služb. svrhe DV</t>
  </si>
  <si>
    <t>0454</t>
  </si>
  <si>
    <t>Službena putovanja DV</t>
  </si>
  <si>
    <t>0455</t>
  </si>
  <si>
    <t>Stručno usavršavanje djelatnika DV</t>
  </si>
  <si>
    <t>046</t>
  </si>
  <si>
    <t>Uredski materijal DV</t>
  </si>
  <si>
    <t>0460</t>
  </si>
  <si>
    <t>Didaktički materijal DV</t>
  </si>
  <si>
    <t>0461</t>
  </si>
  <si>
    <t>Stručna literatura DV</t>
  </si>
  <si>
    <t>0462</t>
  </si>
  <si>
    <t>Članarine DV</t>
  </si>
  <si>
    <t>0463</t>
  </si>
  <si>
    <t>Matrerijal za ćišćenje i održavanje DV</t>
  </si>
  <si>
    <t>0464</t>
  </si>
  <si>
    <t>Materijal za higijenske potrebe i njegu DV</t>
  </si>
  <si>
    <t>0465</t>
  </si>
  <si>
    <t>Materijal za tek. i inv. održavanje zgrade DV</t>
  </si>
  <si>
    <t>0466</t>
  </si>
  <si>
    <t>Mat. za tek. i inv. održ postrojenja i opreme DV</t>
  </si>
  <si>
    <t>0467</t>
  </si>
  <si>
    <t>Osnovni materijal i sirovine - namirnice DV</t>
  </si>
  <si>
    <t>0468</t>
  </si>
  <si>
    <t>Ostali materijal i sirovine DV</t>
  </si>
  <si>
    <t>0469</t>
  </si>
  <si>
    <t>Ostali materijal za potrebe redovitog posl. DV</t>
  </si>
  <si>
    <t>047</t>
  </si>
  <si>
    <t>Električna energija DV</t>
  </si>
  <si>
    <t>0470</t>
  </si>
  <si>
    <t>Plin DV</t>
  </si>
  <si>
    <t>0471</t>
  </si>
  <si>
    <t>Motorni benzin i dizel gorivo DV</t>
  </si>
  <si>
    <t>0472</t>
  </si>
  <si>
    <t>Ostali materijal za proizvodnju energije DV</t>
  </si>
  <si>
    <t>048</t>
  </si>
  <si>
    <t>Sitni inventar DV</t>
  </si>
  <si>
    <t>0480</t>
  </si>
  <si>
    <t>Službena radna i zaštitna odjeća DV</t>
  </si>
  <si>
    <t>049</t>
  </si>
  <si>
    <t>Usluge promidžbe i informiranja DV</t>
  </si>
  <si>
    <t>0490</t>
  </si>
  <si>
    <t>Usluge telefona i telefaksa DV</t>
  </si>
  <si>
    <t>0491</t>
  </si>
  <si>
    <t>Usluge interneta DV</t>
  </si>
  <si>
    <t>0492</t>
  </si>
  <si>
    <t>Poštanske usluge DV</t>
  </si>
  <si>
    <t>0493</t>
  </si>
  <si>
    <t>Usluge tek. i inv. održavanja građ. obj. DV</t>
  </si>
  <si>
    <t>0494</t>
  </si>
  <si>
    <t>Usluge tek. i inv. održ. postr. i opreme DV</t>
  </si>
  <si>
    <t>0495</t>
  </si>
  <si>
    <t>Opskrba vodom DV</t>
  </si>
  <si>
    <t>0496</t>
  </si>
  <si>
    <t>Iznošenje i odvoz smeća DV</t>
  </si>
  <si>
    <t>0497</t>
  </si>
  <si>
    <t>Ostale komunalne usluge DV</t>
  </si>
  <si>
    <t>0498</t>
  </si>
  <si>
    <t>Zdravstvene usluge i zdravstveni pregledi DV</t>
  </si>
  <si>
    <t>0499</t>
  </si>
  <si>
    <t>Intelektualne i osobne usluge DV</t>
  </si>
  <si>
    <t>050</t>
  </si>
  <si>
    <t>Održavanje programa DV</t>
  </si>
  <si>
    <t>0500</t>
  </si>
  <si>
    <t>Ostale računalne usluge DV</t>
  </si>
  <si>
    <t>0501</t>
  </si>
  <si>
    <t>Grafičke i tiskarske usluge DV</t>
  </si>
  <si>
    <t>0502</t>
  </si>
  <si>
    <t>Uređenje prostora DV</t>
  </si>
  <si>
    <t>0503</t>
  </si>
  <si>
    <t>Ostale usluge DV</t>
  </si>
  <si>
    <t>051</t>
  </si>
  <si>
    <t>Naknada za rad predstavničkih tijela DV</t>
  </si>
  <si>
    <t>0510</t>
  </si>
  <si>
    <t>Premije osiguranja DV</t>
  </si>
  <si>
    <t>0511</t>
  </si>
  <si>
    <t>Reprezentacija DV</t>
  </si>
  <si>
    <t>0512</t>
  </si>
  <si>
    <t>Upravne pristojbe i naknade DV</t>
  </si>
  <si>
    <t>0513</t>
  </si>
  <si>
    <t>Bankarske usluge i usluge platnog prometa DV</t>
  </si>
  <si>
    <t>052</t>
  </si>
  <si>
    <t>Uredski namještaj i oprema DV</t>
  </si>
  <si>
    <t>0520</t>
  </si>
  <si>
    <t>Komunikacijska oprema DV</t>
  </si>
  <si>
    <t>0521</t>
  </si>
  <si>
    <t>Računalna oprema DV</t>
  </si>
  <si>
    <t>0522</t>
  </si>
  <si>
    <t>Sportska i glazbena oprema DV</t>
  </si>
  <si>
    <t>0523</t>
  </si>
  <si>
    <t>Knjige, slikovnice, časopisi DV</t>
  </si>
  <si>
    <t>0524</t>
  </si>
  <si>
    <t>Najam opreme DV</t>
  </si>
  <si>
    <t>0525</t>
  </si>
  <si>
    <t>Ostala oprema i uređaji DV</t>
  </si>
  <si>
    <t>0526</t>
  </si>
  <si>
    <t>Medicinska oprema DV</t>
  </si>
  <si>
    <t>053</t>
  </si>
  <si>
    <t>Izgradnja dječjeg igrališta DV</t>
  </si>
  <si>
    <t>054</t>
  </si>
  <si>
    <t>Ostali nespomenuti rashodi poslovanja DV</t>
  </si>
  <si>
    <t>Ukupno za razdjel 003:</t>
  </si>
  <si>
    <t>Sveukupno:</t>
  </si>
  <si>
    <t xml:space="preserve">6. POKAZATELJI USPJEŠNOSTI: </t>
  </si>
  <si>
    <t>Korisnici programa su roditelji/skrbnici djece polaznika Vrtića, odnosno djeca rane i predškolske dobi od navršenih 6 mjeseci životaa do polaska u osnovnu školu. Program se realizira u skladu sa pozitivnim zakonskim propisima kvalitetnom realizacijom postavljenih ciljeva i zadaća na razini Godišnjeg plana i programa rada i Kurikuluma, u 5 odgojno-obrazovnih skupina.  Cilj nam je dostignuti standard djelatnosti aktivnostima vezanim za brigu o zdravlju, razvijanju pravilnog odnosa prema uravnoteženoj zdravoj hrani; inkluziju djece s posebnim potrebama, rad s darovitom djecom itd, brigu za okoliš, eko projekti i akcije; obilježavanje značajnih datuma uz prigodne kreativne izričaje djece, razvijanje dječjih kompetencija i temeljnih vještina, poticati cjelokupan rast, razvoj i zdravlje djece. Upravno vijeće i donosi sve važne upravljačke i stručne ideje i suglasnosti, odluke, a stručnim usavršavanjem u i izvan ustanove senzibiliziramo djelatnike za suvremena pedagoška ostvarenja u djelatnosti. Vrednovanje rada kroz analize, upitnike, procjene važno je za realizaciju sveukupog djelovanja ustanove, a sve realizacije prate se od strane nadležnih nam institucija, posebno Osnivača na tjednim, mjesečnim i godišnjoj razini. Uz sve navedeno važan je segment financijsko poslovanje te održavati ga stabilnim te racionalnim upravljanjem s dobivenim i uprihođenim materijalnim sredstvima.</t>
  </si>
  <si>
    <t>Temeljni okvir je Godišnji plan i program rada Dječjeg vrtića "Sveti Križ Začretje" koji donosi Upravno vijeće ustanove te Statut Dječjeg vrtića "Sveti Križ Zarčetje" Zakonske podloge su: Zakon o predškolskom odgoju i obrazovanju (NN 10/97, 107/07, 94/13, 98/19); Zakon o ustanovama (76/93, 29/97, 47/99, 35/08, 127/19); Zakon o radu (NN 93/14, 127/17); Zakon o zaštiti na radu (NN 71/14, 118/14, 154/14); Zakon o zaštiti od požara (NN 92/10); Obiteljski zakon (NN 103/15); ; Zakon o pravu na pristup informacijama (NN 25/13, 85/15), Zakon o provedbi opće uredbe o zaštiti podataka (NN 42/18); Zakon o socijalnoj skrbi (NN 157/13, 152/14, 99/15, 52/16, 16/17, 130/17); Zakon o fiskalnoj odgovornosti (NN 139/10, 19/14); Zakon o volonterstvu (NN 58/07, 22/13); Zakon o pravobranitelju za djecu (NN 73/17); Zakon o pravobranitelju za osobe s invaliditetom (07/07); Zakon o zaštiti od nasilja u obitelji (137/09),14/10, 60/10); Zakon o hrvatskim braniteljima iz Domovinskog rata i članovima njihovih obitelji (NN 121/17); Zakon o inspektoratu rada (NN 19/14); Zakon o higijeni hrane i mikrobiološkim kriterijima za hranu (NN 81/13);Zakon o ograničavanju uporabe duhanskih i srodnih proizvoda (NN45/17); Zakon o prosvjetnoj inspekciji (NN 61/11, 16/12) te ostali važni dokumenti i podzakonski akti (kao svi pravilnici ustanove) te podzakonski akti koji određuju djelatnost: Državni pedagoški standard predškolskog odgoja i naobrazbe (NN 82/08, 69/17); Nacionalni kurikulum za rani i predškolski odgoj i obrazovanje (MZOS) i drugi.</t>
  </si>
  <si>
    <t xml:space="preserve">Željeni ciljevi: dostignuti standardno efikasan standard u djelatnosti, edukacija stručnih i ostalih djelatnika za provođenje redovitog i kraćih programa, ponuda dodatnih progrma, zadovoljstvo djece i roditelja/skrbnika ponuđenim programima. Djelatnost se financira iz proračuna Općine Sveti Križ Začretje, vlastitih sredstva od programa te ostalih izvora sukladno Zakonu. Sukladno Uputama za izradu proračuna dana je projekcija plana 2022-2023 temelju kojih su realizirane potrebe u skladu s dobivenim i uprihođenim sredstvima. </t>
  </si>
  <si>
    <t>Vrtić je javna ustanova u okviru koje se obavlja djelatnost ranog i predškolskog odgoja i obrazovanja djece od navršenih 6 mjeseci života do polaska u školu. Osnivač Vrtića je Općina Sveti Križ Začretje. Odgojno - obrazovni rad provodi se u 5 odgojih skupina. U ustanovi bi u 2021. godini trebalo biti zaposleno 19 djelatnika: ravnatelj, odgojitelji, spremačice, kuharice, logoped, domar i administrativni djelatnik uključujući djelatnike koji su trenutno zaposleni u Ustrojstvenoj jedinici dječjeg vrtića pri Osnovnoj školi Sveti Križ Začretje, a prijeći će u Dječji vrtić Sveti Križ Začretje posebnim Sporazumom o preuzimanju djelatnika između Osnovne škole Sveti Križ Začretje i Općine sveti Križ Začretje</t>
  </si>
  <si>
    <t>FINANCIJSKI PLAN (proračunski korisnik) ZA 2021. I                                                                                                                                                PROJEKCIJA PLANA ZA  2022. I 2023. GODINU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</si>
</sst>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38" x14ac:knownFonts="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sz val="10"/>
      <color rgb="FFFF0000"/>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4"/>
      <color rgb="FFFF0000"/>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b/>
      <sz val="9"/>
      <color indexed="8"/>
      <name val="Arial"/>
      <family val="2"/>
      <charset val="238"/>
    </font>
    <font>
      <sz val="9"/>
      <color indexed="8"/>
      <name val="Times New Roman"/>
      <family val="1"/>
      <charset val="238"/>
    </font>
    <font>
      <sz val="11"/>
      <name val="Arial"/>
      <family val="2"/>
      <charset val="238"/>
    </font>
    <font>
      <b/>
      <sz val="10"/>
      <color indexed="8"/>
      <name val="MS Sans Serif"/>
      <charset val="238"/>
    </font>
    <font>
      <b/>
      <sz val="11"/>
      <color indexed="8"/>
      <name val="MS Sans Serif"/>
      <charset val="238"/>
    </font>
    <font>
      <b/>
      <sz val="11"/>
      <color indexed="8"/>
      <name val="Arial"/>
      <family val="2"/>
    </font>
    <font>
      <b/>
      <sz val="9"/>
      <color indexed="8"/>
      <name val="Arial"/>
      <family val="2"/>
    </font>
    <font>
      <b/>
      <sz val="10"/>
      <color indexed="8"/>
      <name val="Arial"/>
      <family val="2"/>
    </font>
    <font>
      <sz val="10"/>
      <color indexed="8"/>
      <name val="Arial"/>
      <family val="2"/>
    </font>
    <font>
      <sz val="12"/>
      <color indexed="8"/>
      <name val="Times New Roman"/>
      <family val="1"/>
    </font>
    <font>
      <sz val="12"/>
      <color indexed="8"/>
      <name val="MS Sans Serif"/>
      <charset val="238"/>
    </font>
    <font>
      <sz val="12"/>
      <name val="Times New Roman"/>
      <family val="1"/>
    </font>
    <font>
      <sz val="12"/>
      <color indexed="8"/>
      <name val="Times New Roman"/>
      <family val="1"/>
      <charset val="238"/>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indexed="27"/>
        <bgColor indexed="64"/>
      </patternFill>
    </fill>
    <fill>
      <patternFill patternType="lightGray">
        <fgColor indexed="22"/>
      </patternFill>
    </fill>
    <fill>
      <patternFill patternType="solid">
        <fgColor indexed="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n">
        <color indexed="64"/>
      </left>
      <right style="thin">
        <color indexed="64"/>
      </right>
      <top/>
      <bottom style="thin">
        <color indexed="64"/>
      </bottom>
      <diagonal/>
    </border>
  </borders>
  <cellStyleXfs count="15">
    <xf numFmtId="0" fontId="0" fillId="0" borderId="0"/>
    <xf numFmtId="0" fontId="14" fillId="0" borderId="0"/>
    <xf numFmtId="39" fontId="11" fillId="0" borderId="0"/>
    <xf numFmtId="0" fontId="3" fillId="0" borderId="0"/>
    <xf numFmtId="0" fontId="14" fillId="0" borderId="0"/>
    <xf numFmtId="0" fontId="14" fillId="0" borderId="0"/>
    <xf numFmtId="0" fontId="20" fillId="0" borderId="0"/>
    <xf numFmtId="0" fontId="2" fillId="0" borderId="0"/>
    <xf numFmtId="0" fontId="4" fillId="0" borderId="0"/>
    <xf numFmtId="43" fontId="14" fillId="0" borderId="0" applyFont="0" applyFill="0" applyBorder="0" applyAlignment="0" applyProtection="0"/>
    <xf numFmtId="0" fontId="17" fillId="0" borderId="0"/>
    <xf numFmtId="0" fontId="17" fillId="0" borderId="0"/>
    <xf numFmtId="0" fontId="14" fillId="0" borderId="0"/>
    <xf numFmtId="0" fontId="14" fillId="0" borderId="0"/>
    <xf numFmtId="0" fontId="1" fillId="0" borderId="0"/>
  </cellStyleXfs>
  <cellXfs count="177">
    <xf numFmtId="0" fontId="0" fillId="0" borderId="0" xfId="0"/>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3" fontId="4" fillId="0" borderId="0" xfId="0" applyNumberFormat="1" applyFont="1" applyFill="1" applyBorder="1" applyAlignment="1" applyProtection="1"/>
    <xf numFmtId="0" fontId="4" fillId="0" borderId="0" xfId="0" applyNumberFormat="1" applyFont="1" applyFill="1" applyBorder="1" applyAlignment="1" applyProtection="1">
      <alignment horizontal="right"/>
    </xf>
    <xf numFmtId="3" fontId="5" fillId="0" borderId="0" xfId="0" applyNumberFormat="1" applyFont="1" applyFill="1" applyBorder="1" applyAlignment="1" applyProtection="1"/>
    <xf numFmtId="0" fontId="6" fillId="0" borderId="0" xfId="0" applyNumberFormat="1" applyFont="1" applyFill="1" applyBorder="1" applyAlignment="1" applyProtection="1"/>
    <xf numFmtId="0" fontId="8" fillId="0" borderId="0" xfId="0" applyNumberFormat="1" applyFont="1" applyFill="1" applyBorder="1" applyAlignment="1" applyProtection="1"/>
    <xf numFmtId="0" fontId="8" fillId="0" borderId="0" xfId="0" applyNumberFormat="1" applyFont="1" applyFill="1" applyBorder="1" applyAlignment="1" applyProtection="1">
      <alignment wrapText="1"/>
    </xf>
    <xf numFmtId="0" fontId="9" fillId="0" borderId="0" xfId="0" quotePrefix="1" applyNumberFormat="1" applyFont="1" applyFill="1" applyBorder="1" applyAlignment="1" applyProtection="1">
      <alignment horizontal="left" wrapText="1"/>
    </xf>
    <xf numFmtId="3" fontId="10" fillId="0" borderId="1" xfId="0" applyNumberFormat="1" applyFont="1" applyBorder="1" applyAlignment="1">
      <alignment horizontal="right"/>
    </xf>
    <xf numFmtId="3" fontId="8" fillId="0" borderId="0" xfId="0" applyNumberFormat="1" applyFont="1" applyFill="1" applyBorder="1" applyAlignment="1" applyProtection="1"/>
    <xf numFmtId="0" fontId="13" fillId="0" borderId="0" xfId="0" applyNumberFormat="1" applyFont="1" applyFill="1" applyBorder="1" applyAlignment="1" applyProtection="1"/>
    <xf numFmtId="3" fontId="10" fillId="2" borderId="1" xfId="0" applyNumberFormat="1" applyFont="1" applyFill="1" applyBorder="1" applyAlignment="1">
      <alignment horizontal="right"/>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wrapText="1"/>
    </xf>
    <xf numFmtId="0" fontId="10" fillId="0" borderId="2" xfId="0" quotePrefix="1" applyNumberFormat="1" applyFont="1" applyFill="1" applyBorder="1" applyAlignment="1" applyProtection="1">
      <alignment horizontal="left"/>
    </xf>
    <xf numFmtId="0" fontId="10" fillId="0" borderId="2" xfId="0" quotePrefix="1" applyFont="1" applyBorder="1" applyAlignment="1">
      <alignment horizontal="center" wrapText="1"/>
    </xf>
    <xf numFmtId="0" fontId="10" fillId="0" borderId="2" xfId="0" quotePrefix="1" applyFont="1" applyBorder="1" applyAlignment="1">
      <alignment horizontal="left" wrapText="1"/>
    </xf>
    <xf numFmtId="0" fontId="10" fillId="0" borderId="3" xfId="0" quotePrefix="1" applyFont="1" applyBorder="1" applyAlignment="1">
      <alignment horizontal="left" wrapText="1"/>
    </xf>
    <xf numFmtId="3" fontId="10" fillId="2" borderId="1" xfId="0" applyNumberFormat="1" applyFont="1" applyFill="1" applyBorder="1" applyAlignment="1" applyProtection="1">
      <alignment horizontal="right" wrapText="1"/>
    </xf>
    <xf numFmtId="3" fontId="10" fillId="2" borderId="3" xfId="0" quotePrefix="1" applyNumberFormat="1" applyFont="1" applyFill="1" applyBorder="1" applyAlignment="1">
      <alignment horizontal="right"/>
    </xf>
    <xf numFmtId="3" fontId="10" fillId="3" borderId="1" xfId="0" applyNumberFormat="1" applyFont="1" applyFill="1" applyBorder="1" applyAlignment="1" applyProtection="1">
      <alignment horizontal="right" wrapText="1"/>
    </xf>
    <xf numFmtId="3" fontId="10" fillId="3" borderId="3" xfId="0" quotePrefix="1" applyNumberFormat="1" applyFont="1" applyFill="1" applyBorder="1" applyAlignment="1">
      <alignment horizontal="right"/>
    </xf>
    <xf numFmtId="3" fontId="10" fillId="0" borderId="1" xfId="0" applyNumberFormat="1" applyFont="1" applyFill="1" applyBorder="1" applyAlignment="1" applyProtection="1">
      <alignment horizontal="right" wrapText="1"/>
    </xf>
    <xf numFmtId="3" fontId="10" fillId="0" borderId="1" xfId="0" applyNumberFormat="1" applyFont="1" applyFill="1" applyBorder="1" applyAlignment="1">
      <alignment horizontal="right"/>
    </xf>
    <xf numFmtId="0" fontId="14" fillId="2" borderId="2" xfId="0" applyNumberFormat="1" applyFont="1" applyFill="1" applyBorder="1" applyAlignment="1" applyProtection="1"/>
    <xf numFmtId="0" fontId="12" fillId="2" borderId="3" xfId="0" applyFont="1" applyFill="1" applyBorder="1" applyAlignment="1">
      <alignment horizontal="left"/>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9" fillId="0" borderId="0" xfId="0" applyNumberFormat="1" applyFont="1" applyFill="1" applyBorder="1" applyAlignment="1" applyProtection="1">
      <alignment horizontal="left" wrapText="1"/>
    </xf>
    <xf numFmtId="0" fontId="15" fillId="0" borderId="0" xfId="0" applyNumberFormat="1" applyFont="1" applyFill="1" applyBorder="1" applyAlignment="1" applyProtection="1"/>
    <xf numFmtId="0" fontId="18" fillId="0" borderId="0" xfId="4" applyFont="1" applyAlignment="1">
      <alignment horizontal="center" vertical="center"/>
    </xf>
    <xf numFmtId="0" fontId="14" fillId="0" borderId="0" xfId="5" applyAlignment="1" applyProtection="1">
      <alignment horizontal="center"/>
      <protection locked="0"/>
    </xf>
    <xf numFmtId="0" fontId="14" fillId="0" borderId="0" xfId="5" applyProtection="1">
      <protection locked="0"/>
    </xf>
    <xf numFmtId="4" fontId="19" fillId="0" borderId="0" xfId="5" applyNumberFormat="1" applyFont="1"/>
    <xf numFmtId="0" fontId="14" fillId="0" borderId="0" xfId="4"/>
    <xf numFmtId="0" fontId="18" fillId="0" borderId="0" xfId="5" applyFont="1" applyProtection="1">
      <protection locked="0"/>
    </xf>
    <xf numFmtId="0" fontId="14" fillId="0" borderId="0" xfId="5"/>
    <xf numFmtId="0" fontId="18" fillId="0" borderId="6" xfId="4" applyFont="1" applyBorder="1" applyAlignment="1">
      <alignment horizontal="center"/>
    </xf>
    <xf numFmtId="49" fontId="21" fillId="0" borderId="6" xfId="6" applyNumberFormat="1" applyFont="1" applyFill="1" applyBorder="1" applyAlignment="1" applyProtection="1">
      <alignment horizontal="left" vertical="center" wrapText="1"/>
      <protection hidden="1"/>
    </xf>
    <xf numFmtId="49" fontId="21" fillId="0" borderId="6" xfId="4" applyNumberFormat="1" applyFont="1" applyFill="1" applyBorder="1" applyAlignment="1" applyProtection="1">
      <alignment horizontal="left" vertical="center" wrapText="1"/>
      <protection hidden="1"/>
    </xf>
    <xf numFmtId="4" fontId="21" fillId="5" borderId="6" xfId="4" applyNumberFormat="1" applyFont="1" applyFill="1" applyBorder="1" applyAlignment="1" applyProtection="1">
      <alignment horizontal="right" vertical="center" shrinkToFit="1"/>
    </xf>
    <xf numFmtId="0" fontId="22" fillId="0" borderId="0" xfId="4" applyFont="1" applyAlignment="1">
      <alignment horizontal="center" vertical="center"/>
    </xf>
    <xf numFmtId="49" fontId="23" fillId="0" borderId="6" xfId="6" applyNumberFormat="1" applyFont="1" applyFill="1" applyBorder="1" applyAlignment="1" applyProtection="1">
      <alignment horizontal="left" vertical="center" wrapText="1"/>
      <protection hidden="1"/>
    </xf>
    <xf numFmtId="49" fontId="23" fillId="0" borderId="6" xfId="4" applyNumberFormat="1" applyFont="1" applyFill="1" applyBorder="1" applyAlignment="1" applyProtection="1">
      <alignment horizontal="left" vertical="center" wrapText="1"/>
      <protection hidden="1"/>
    </xf>
    <xf numFmtId="4" fontId="23" fillId="0" borderId="6" xfId="4" applyNumberFormat="1" applyFont="1" applyFill="1" applyBorder="1" applyAlignment="1" applyProtection="1">
      <alignment horizontal="right" vertical="center" shrinkToFit="1"/>
      <protection locked="0"/>
    </xf>
    <xf numFmtId="49" fontId="21" fillId="0" borderId="6" xfId="4" applyNumberFormat="1" applyFont="1" applyFill="1" applyBorder="1" applyAlignment="1" applyProtection="1">
      <alignment horizontal="left" vertical="center" shrinkToFit="1"/>
      <protection hidden="1"/>
    </xf>
    <xf numFmtId="49" fontId="23" fillId="0" borderId="6" xfId="4" applyNumberFormat="1" applyFont="1" applyFill="1" applyBorder="1" applyAlignment="1" applyProtection="1">
      <alignment horizontal="left" vertical="center" wrapText="1" shrinkToFit="1"/>
      <protection hidden="1"/>
    </xf>
    <xf numFmtId="49" fontId="23" fillId="0" borderId="6" xfId="4" applyNumberFormat="1" applyFont="1" applyFill="1" applyBorder="1" applyAlignment="1" applyProtection="1">
      <alignment horizontal="left" vertical="center" shrinkToFit="1"/>
      <protection hidden="1"/>
    </xf>
    <xf numFmtId="49" fontId="24" fillId="0" borderId="6" xfId="4" applyNumberFormat="1" applyFont="1" applyFill="1" applyBorder="1" applyAlignment="1" applyProtection="1">
      <alignment horizontal="left" vertical="center" shrinkToFit="1"/>
      <protection hidden="1"/>
    </xf>
    <xf numFmtId="4" fontId="14" fillId="0" borderId="0" xfId="4" applyNumberFormat="1"/>
    <xf numFmtId="0" fontId="14" fillId="0" borderId="6" xfId="4" applyBorder="1"/>
    <xf numFmtId="0" fontId="14" fillId="6" borderId="6" xfId="7" applyFont="1" applyFill="1" applyBorder="1" applyAlignment="1">
      <alignment horizontal="left" vertical="center" wrapText="1"/>
    </xf>
    <xf numFmtId="0" fontId="23" fillId="0" borderId="6" xfId="7" applyFont="1" applyFill="1" applyBorder="1" applyAlignment="1">
      <alignment horizontal="left" vertical="center"/>
    </xf>
    <xf numFmtId="0" fontId="14" fillId="0" borderId="6" xfId="8" applyFont="1" applyFill="1" applyBorder="1" applyAlignment="1">
      <alignment horizontal="left" vertical="center" wrapText="1"/>
    </xf>
    <xf numFmtId="0" fontId="23" fillId="6" borderId="6" xfId="7" applyFont="1" applyFill="1" applyBorder="1" applyAlignment="1">
      <alignment horizontal="left" vertical="center" wrapText="1"/>
    </xf>
    <xf numFmtId="0" fontId="21" fillId="6" borderId="6" xfId="7" applyFont="1" applyFill="1" applyBorder="1" applyAlignment="1">
      <alignment horizontal="left" vertical="center" wrapText="1"/>
    </xf>
    <xf numFmtId="0" fontId="18" fillId="0" borderId="6" xfId="4" applyFont="1" applyBorder="1"/>
    <xf numFmtId="0" fontId="23" fillId="0" borderId="6" xfId="8" applyFont="1" applyFill="1" applyBorder="1" applyAlignment="1">
      <alignment horizontal="left" vertical="center" wrapText="1"/>
    </xf>
    <xf numFmtId="4" fontId="21" fillId="0" borderId="6" xfId="4" applyNumberFormat="1" applyFont="1" applyFill="1" applyBorder="1" applyAlignment="1" applyProtection="1">
      <alignment horizontal="right" vertical="center" shrinkToFit="1"/>
      <protection locked="0"/>
    </xf>
    <xf numFmtId="0" fontId="14" fillId="0" borderId="0" xfId="4" applyBorder="1"/>
    <xf numFmtId="4" fontId="14" fillId="0" borderId="0" xfId="4" applyNumberFormat="1" applyBorder="1"/>
    <xf numFmtId="0" fontId="9" fillId="0" borderId="0" xfId="0" applyNumberFormat="1" applyFont="1" applyFill="1" applyBorder="1" applyAlignment="1" applyProtection="1"/>
    <xf numFmtId="0" fontId="0" fillId="0" borderId="0" xfId="0" applyNumberFormat="1" applyFill="1" applyBorder="1" applyAlignment="1" applyProtection="1"/>
    <xf numFmtId="0" fontId="16" fillId="0" borderId="0" xfId="0" applyNumberFormat="1" applyFont="1" applyFill="1" applyBorder="1" applyAlignment="1" applyProtection="1"/>
    <xf numFmtId="0" fontId="26" fillId="0" borderId="0" xfId="0" applyNumberFormat="1" applyFont="1" applyFill="1" applyBorder="1" applyAlignment="1" applyProtection="1"/>
    <xf numFmtId="0" fontId="27" fillId="0" borderId="0" xfId="0" applyNumberFormat="1" applyFont="1" applyFill="1" applyBorder="1" applyAlignment="1" applyProtection="1">
      <alignment horizontal="justify"/>
    </xf>
    <xf numFmtId="0" fontId="18" fillId="0" borderId="6" xfId="5" applyFont="1" applyBorder="1" applyAlignment="1">
      <alignment horizontal="left" vertical="center" wrapText="1"/>
    </xf>
    <xf numFmtId="0" fontId="18" fillId="0" borderId="6" xfId="4" applyFont="1" applyBorder="1" applyAlignment="1">
      <alignment horizontal="center" wrapText="1"/>
    </xf>
    <xf numFmtId="0" fontId="18" fillId="0" borderId="6" xfId="5" applyFont="1" applyBorder="1" applyAlignment="1">
      <alignment horizontal="left" vertical="center" wrapText="1"/>
    </xf>
    <xf numFmtId="0" fontId="18" fillId="0" borderId="6" xfId="5" applyFont="1" applyBorder="1" applyAlignment="1">
      <alignment horizontal="left" vertical="center" wrapText="1"/>
    </xf>
    <xf numFmtId="4" fontId="18" fillId="0" borderId="0" xfId="4" applyNumberFormat="1" applyFont="1" applyBorder="1"/>
    <xf numFmtId="49" fontId="0" fillId="0" borderId="0" xfId="0" applyNumberFormat="1" applyFill="1" applyBorder="1" applyAlignment="1" applyProtection="1">
      <alignment vertical="top" wrapText="1" shrinkToFit="1"/>
    </xf>
    <xf numFmtId="0" fontId="4" fillId="0" borderId="0" xfId="0" applyNumberFormat="1" applyFont="1" applyFill="1" applyBorder="1" applyAlignment="1" applyProtection="1"/>
    <xf numFmtId="0" fontId="16" fillId="0" borderId="0" xfId="0" applyNumberFormat="1" applyFont="1" applyFill="1" applyBorder="1" applyAlignment="1" applyProtection="1">
      <alignment horizontal="left"/>
    </xf>
    <xf numFmtId="0" fontId="0" fillId="0" borderId="0" xfId="0" applyAlignment="1">
      <alignment vertical="top"/>
    </xf>
    <xf numFmtId="0" fontId="28" fillId="0" borderId="0" xfId="0" applyFont="1" applyAlignment="1">
      <alignment vertical="top"/>
    </xf>
    <xf numFmtId="0" fontId="29" fillId="0" borderId="0" xfId="0" applyFont="1" applyAlignment="1">
      <alignment vertical="top"/>
    </xf>
    <xf numFmtId="0" fontId="29" fillId="0" borderId="21" xfId="0" applyFont="1" applyBorder="1" applyAlignment="1">
      <alignment vertical="top"/>
    </xf>
    <xf numFmtId="0" fontId="30" fillId="0" borderId="21" xfId="0" applyFont="1" applyBorder="1" applyAlignment="1">
      <alignment horizontal="left" vertical="top" wrapText="1" readingOrder="1"/>
    </xf>
    <xf numFmtId="4" fontId="30" fillId="0" borderId="21" xfId="0" applyNumberFormat="1" applyFont="1" applyBorder="1" applyAlignment="1">
      <alignment horizontal="right" vertical="top"/>
    </xf>
    <xf numFmtId="0" fontId="32" fillId="7" borderId="22" xfId="0" applyFont="1" applyFill="1" applyBorder="1" applyAlignment="1">
      <alignment horizontal="left" vertical="top"/>
    </xf>
    <xf numFmtId="4" fontId="32" fillId="7" borderId="22" xfId="0" applyNumberFormat="1" applyFont="1" applyFill="1" applyBorder="1" applyAlignment="1">
      <alignment horizontal="right" vertical="top"/>
    </xf>
    <xf numFmtId="0" fontId="32" fillId="8" borderId="1" xfId="0" applyFont="1" applyFill="1" applyBorder="1" applyAlignment="1">
      <alignment horizontal="left" vertical="top"/>
    </xf>
    <xf numFmtId="4" fontId="32" fillId="8" borderId="1" xfId="0" applyNumberFormat="1" applyFont="1" applyFill="1" applyBorder="1" applyAlignment="1">
      <alignment horizontal="right" vertical="top"/>
    </xf>
    <xf numFmtId="0" fontId="32" fillId="0" borderId="1" xfId="0" applyFont="1" applyBorder="1" applyAlignment="1">
      <alignment horizontal="left" vertical="top"/>
    </xf>
    <xf numFmtId="4" fontId="32" fillId="0" borderId="1" xfId="0" applyNumberFormat="1" applyFont="1" applyBorder="1" applyAlignment="1">
      <alignment horizontal="right" vertical="top"/>
    </xf>
    <xf numFmtId="0" fontId="32" fillId="7" borderId="1" xfId="0" applyFont="1" applyFill="1" applyBorder="1" applyAlignment="1">
      <alignment horizontal="left" vertical="top"/>
    </xf>
    <xf numFmtId="4" fontId="32" fillId="7" borderId="1" xfId="0" applyNumberFormat="1" applyFont="1" applyFill="1" applyBorder="1" applyAlignment="1">
      <alignment horizontal="right" vertical="top"/>
    </xf>
    <xf numFmtId="0" fontId="4" fillId="0" borderId="0" xfId="0" applyNumberFormat="1" applyFont="1" applyFill="1" applyBorder="1" applyAlignment="1" applyProtection="1"/>
    <xf numFmtId="0" fontId="33" fillId="0" borderId="1" xfId="0" applyFont="1" applyBorder="1" applyAlignment="1">
      <alignment horizontal="left" vertical="top"/>
    </xf>
    <xf numFmtId="4" fontId="33" fillId="0" borderId="1" xfId="0" applyNumberFormat="1" applyFont="1" applyBorder="1" applyAlignment="1">
      <alignment horizontal="right" vertical="top"/>
    </xf>
    <xf numFmtId="0" fontId="34" fillId="0" borderId="0" xfId="0" applyNumberFormat="1" applyFont="1" applyFill="1" applyBorder="1" applyAlignment="1" applyProtection="1"/>
    <xf numFmtId="0" fontId="35" fillId="0" borderId="0" xfId="0" applyNumberFormat="1" applyFont="1" applyFill="1" applyBorder="1" applyAlignment="1" applyProtection="1"/>
    <xf numFmtId="49" fontId="16" fillId="0" borderId="1" xfId="0" applyNumberFormat="1" applyFont="1" applyFill="1" applyBorder="1" applyAlignment="1" applyProtection="1">
      <alignment vertical="top" wrapText="1" shrinkToFit="1"/>
    </xf>
    <xf numFmtId="0" fontId="0" fillId="0" borderId="0" xfId="0" applyAlignment="1">
      <alignment vertical="justify" wrapText="1"/>
    </xf>
    <xf numFmtId="0" fontId="33" fillId="0" borderId="0" xfId="0" applyNumberFormat="1" applyFont="1" applyFill="1" applyBorder="1" applyAlignment="1" applyProtection="1">
      <alignment horizontal="left"/>
    </xf>
    <xf numFmtId="0" fontId="32" fillId="0" borderId="0" xfId="0" applyNumberFormat="1" applyFont="1" applyFill="1" applyBorder="1" applyAlignment="1" applyProtection="1">
      <alignment horizontal="left"/>
    </xf>
    <xf numFmtId="0" fontId="32" fillId="9" borderId="20" xfId="0" applyFont="1" applyFill="1" applyBorder="1" applyAlignment="1">
      <alignment horizontal="left" vertical="top" wrapText="1" readingOrder="1"/>
    </xf>
    <xf numFmtId="0" fontId="32" fillId="9" borderId="20" xfId="0" applyFont="1" applyFill="1" applyBorder="1" applyAlignment="1">
      <alignment horizontal="right" vertical="top"/>
    </xf>
    <xf numFmtId="0" fontId="31" fillId="10" borderId="0" xfId="0" applyFont="1" applyFill="1" applyBorder="1" applyAlignment="1">
      <alignment horizontal="left" vertical="top" wrapText="1" readingOrder="1"/>
    </xf>
    <xf numFmtId="0" fontId="31" fillId="10" borderId="0" xfId="0" applyFont="1" applyFill="1" applyBorder="1" applyAlignment="1">
      <alignment horizontal="right" vertical="top"/>
    </xf>
    <xf numFmtId="0" fontId="0" fillId="0" borderId="0" xfId="0" applyNumberFormat="1" applyFill="1" applyBorder="1" applyAlignment="1" applyProtection="1">
      <alignment horizontal="center" wrapText="1"/>
    </xf>
    <xf numFmtId="0" fontId="34" fillId="0" borderId="0" xfId="0" applyNumberFormat="1" applyFont="1" applyFill="1" applyBorder="1" applyAlignment="1" applyProtection="1">
      <alignment horizontal="right"/>
    </xf>
    <xf numFmtId="49" fontId="26" fillId="0" borderId="1" xfId="0" applyNumberFormat="1" applyFont="1" applyFill="1" applyBorder="1" applyAlignment="1" applyProtection="1">
      <alignment vertical="top" wrapText="1" shrinkToFit="1"/>
    </xf>
    <xf numFmtId="0" fontId="0" fillId="0" borderId="1" xfId="0" applyBorder="1" applyAlignment="1">
      <alignment vertical="top"/>
    </xf>
    <xf numFmtId="4" fontId="4" fillId="0" borderId="1" xfId="0" applyNumberFormat="1" applyFont="1" applyBorder="1" applyAlignment="1">
      <alignment horizontal="right" vertical="top"/>
    </xf>
    <xf numFmtId="4" fontId="0" fillId="0" borderId="0" xfId="0" applyNumberFormat="1" applyAlignment="1">
      <alignment vertical="top"/>
    </xf>
    <xf numFmtId="0" fontId="4" fillId="0" borderId="1" xfId="0" applyFont="1" applyBorder="1" applyAlignment="1">
      <alignment horizontal="right" vertical="top" wrapText="1" readingOrder="1"/>
    </xf>
    <xf numFmtId="4" fontId="5" fillId="0" borderId="1" xfId="0" applyNumberFormat="1" applyFont="1" applyBorder="1" applyAlignment="1">
      <alignment horizontal="right" vertical="top"/>
    </xf>
    <xf numFmtId="0" fontId="28" fillId="9" borderId="1" xfId="0" applyFont="1" applyFill="1" applyBorder="1" applyAlignment="1">
      <alignment vertical="top"/>
    </xf>
    <xf numFmtId="0" fontId="5" fillId="9" borderId="1" xfId="0" applyFont="1" applyFill="1" applyBorder="1" applyAlignment="1">
      <alignment horizontal="right" vertical="top"/>
    </xf>
    <xf numFmtId="0" fontId="7" fillId="0" borderId="0" xfId="0" applyNumberFormat="1" applyFont="1" applyFill="1" applyBorder="1" applyAlignment="1" applyProtection="1">
      <alignment wrapText="1"/>
    </xf>
    <xf numFmtId="0" fontId="12" fillId="0" borderId="3" xfId="0" quotePrefix="1" applyNumberFormat="1" applyFont="1" applyFill="1" applyBorder="1" applyAlignment="1" applyProtection="1">
      <alignment horizontal="left" wrapText="1"/>
    </xf>
    <xf numFmtId="0" fontId="12" fillId="0" borderId="2" xfId="0" quotePrefix="1" applyNumberFormat="1" applyFont="1" applyFill="1" applyBorder="1" applyAlignment="1" applyProtection="1">
      <alignment horizontal="left" wrapText="1"/>
    </xf>
    <xf numFmtId="0" fontId="12" fillId="0" borderId="4" xfId="0" quotePrefix="1" applyNumberFormat="1" applyFont="1" applyFill="1" applyBorder="1" applyAlignment="1" applyProtection="1">
      <alignment horizontal="left" wrapText="1"/>
    </xf>
    <xf numFmtId="0" fontId="9" fillId="0" borderId="2" xfId="0" quotePrefix="1" applyNumberFormat="1" applyFont="1" applyFill="1" applyBorder="1" applyAlignment="1" applyProtection="1">
      <alignment horizontal="center" vertical="center" wrapText="1"/>
    </xf>
    <xf numFmtId="0" fontId="12" fillId="2" borderId="3" xfId="0" quotePrefix="1" applyNumberFormat="1" applyFont="1" applyFill="1" applyBorder="1" applyAlignment="1" applyProtection="1">
      <alignment horizontal="left" wrapText="1"/>
    </xf>
    <xf numFmtId="0" fontId="12" fillId="2" borderId="2" xfId="0" quotePrefix="1" applyNumberFormat="1" applyFont="1" applyFill="1" applyBorder="1" applyAlignment="1" applyProtection="1">
      <alignment horizontal="left" wrapText="1"/>
    </xf>
    <xf numFmtId="0" fontId="12" fillId="2" borderId="4" xfId="0" quotePrefix="1" applyNumberFormat="1" applyFont="1" applyFill="1" applyBorder="1" applyAlignment="1" applyProtection="1">
      <alignment horizontal="left" wrapText="1"/>
    </xf>
    <xf numFmtId="0" fontId="12" fillId="0" borderId="3" xfId="0" applyNumberFormat="1" applyFont="1" applyFill="1" applyBorder="1" applyAlignment="1" applyProtection="1">
      <alignment horizontal="left" wrapText="1"/>
    </xf>
    <xf numFmtId="0" fontId="12" fillId="0" borderId="2" xfId="0" applyNumberFormat="1" applyFont="1" applyFill="1" applyBorder="1" applyAlignment="1" applyProtection="1">
      <alignment horizontal="left" wrapText="1"/>
    </xf>
    <xf numFmtId="0" fontId="12" fillId="0" borderId="4" xfId="0" applyNumberFormat="1" applyFont="1" applyFill="1" applyBorder="1" applyAlignment="1" applyProtection="1">
      <alignment horizontal="left" wrapText="1"/>
    </xf>
    <xf numFmtId="0" fontId="10" fillId="3" borderId="3" xfId="0" applyNumberFormat="1" applyFont="1" applyFill="1" applyBorder="1" applyAlignment="1" applyProtection="1">
      <alignment horizontal="left" wrapText="1"/>
    </xf>
    <xf numFmtId="0" fontId="10" fillId="3" borderId="2" xfId="0" applyNumberFormat="1" applyFont="1" applyFill="1" applyBorder="1" applyAlignment="1" applyProtection="1">
      <alignment horizontal="left" wrapText="1"/>
    </xf>
    <xf numFmtId="0" fontId="10" fillId="3" borderId="4" xfId="0" applyNumberFormat="1" applyFont="1" applyFill="1" applyBorder="1" applyAlignment="1" applyProtection="1">
      <alignment horizontal="left" wrapText="1"/>
    </xf>
    <xf numFmtId="0" fontId="10" fillId="2" borderId="3" xfId="0" applyNumberFormat="1" applyFont="1" applyFill="1" applyBorder="1" applyAlignment="1" applyProtection="1">
      <alignment horizontal="left" wrapText="1"/>
    </xf>
    <xf numFmtId="0" fontId="10" fillId="2" borderId="2" xfId="0" applyNumberFormat="1" applyFont="1" applyFill="1" applyBorder="1" applyAlignment="1" applyProtection="1">
      <alignment horizontal="left" wrapText="1"/>
    </xf>
    <xf numFmtId="0" fontId="10" fillId="2" borderId="4" xfId="0" applyNumberFormat="1" applyFont="1" applyFill="1" applyBorder="1" applyAlignment="1" applyProtection="1">
      <alignment horizontal="left" wrapText="1"/>
    </xf>
    <xf numFmtId="0" fontId="9" fillId="0" borderId="0" xfId="0" quotePrefix="1"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xf numFmtId="0" fontId="12" fillId="0" borderId="3" xfId="0" quotePrefix="1" applyFont="1" applyFill="1" applyBorder="1" applyAlignment="1">
      <alignment horizontal="left"/>
    </xf>
    <xf numFmtId="0" fontId="14" fillId="0" borderId="2" xfId="0" applyNumberFormat="1" applyFont="1" applyFill="1" applyBorder="1" applyAlignment="1" applyProtection="1"/>
    <xf numFmtId="0" fontId="11" fillId="0" borderId="2" xfId="0" applyNumberFormat="1" applyFont="1" applyFill="1" applyBorder="1" applyAlignment="1" applyProtection="1">
      <alignment wrapText="1"/>
    </xf>
    <xf numFmtId="0" fontId="14" fillId="0" borderId="2" xfId="0" applyNumberFormat="1" applyFont="1" applyFill="1" applyBorder="1" applyAlignment="1" applyProtection="1">
      <alignment wrapText="1"/>
    </xf>
    <xf numFmtId="0" fontId="12" fillId="0" borderId="3" xfId="0" quotePrefix="1" applyFont="1" applyBorder="1" applyAlignment="1">
      <alignment horizontal="left"/>
    </xf>
    <xf numFmtId="0" fontId="11" fillId="2" borderId="2" xfId="0" applyNumberFormat="1" applyFont="1" applyFill="1" applyBorder="1" applyAlignment="1" applyProtection="1">
      <alignment wrapText="1"/>
    </xf>
    <xf numFmtId="0" fontId="9"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xf>
    <xf numFmtId="0" fontId="12" fillId="2" borderId="3" xfId="0" applyNumberFormat="1" applyFont="1" applyFill="1" applyBorder="1" applyAlignment="1" applyProtection="1">
      <alignment horizontal="left" wrapText="1"/>
    </xf>
    <xf numFmtId="0" fontId="14" fillId="2" borderId="2" xfId="0" applyNumberFormat="1" applyFont="1" applyFill="1" applyBorder="1" applyAlignment="1" applyProtection="1"/>
    <xf numFmtId="0" fontId="36" fillId="0" borderId="0" xfId="0" applyFont="1" applyAlignment="1">
      <alignment horizontal="center" vertical="justify" wrapText="1"/>
    </xf>
    <xf numFmtId="0" fontId="12" fillId="0" borderId="0" xfId="5" applyFont="1" applyAlignment="1">
      <alignment horizontal="center"/>
    </xf>
    <xf numFmtId="0" fontId="11" fillId="0" borderId="0" xfId="5" applyFont="1" applyAlignment="1">
      <alignment horizontal="center"/>
    </xf>
    <xf numFmtId="0" fontId="18" fillId="4" borderId="6" xfId="4" applyFont="1" applyFill="1" applyBorder="1" applyAlignment="1">
      <alignment horizontal="center" vertical="center"/>
    </xf>
    <xf numFmtId="0" fontId="14" fillId="4" borderId="6" xfId="5" applyFill="1" applyBorder="1" applyAlignment="1">
      <alignment vertical="center"/>
    </xf>
    <xf numFmtId="49" fontId="21" fillId="0" borderId="6" xfId="6" applyNumberFormat="1" applyFont="1" applyFill="1" applyBorder="1" applyAlignment="1" applyProtection="1">
      <alignment horizontal="left" vertical="center" wrapText="1"/>
      <protection hidden="1"/>
    </xf>
    <xf numFmtId="0" fontId="18" fillId="0" borderId="6" xfId="5" applyFont="1" applyBorder="1" applyAlignment="1">
      <alignment horizontal="left" vertical="center" wrapText="1"/>
    </xf>
    <xf numFmtId="0" fontId="22" fillId="0" borderId="19" xfId="4" applyFont="1" applyBorder="1" applyAlignment="1">
      <alignment horizontal="center" vertical="center" wrapText="1"/>
    </xf>
    <xf numFmtId="0" fontId="0" fillId="0" borderId="19" xfId="0" applyBorder="1" applyAlignment="1">
      <alignment horizontal="center" vertical="center" wrapText="1"/>
    </xf>
    <xf numFmtId="49" fontId="21" fillId="0" borderId="17" xfId="6" applyNumberFormat="1" applyFont="1" applyFill="1" applyBorder="1" applyAlignment="1" applyProtection="1">
      <alignment horizontal="left" vertical="center" wrapText="1"/>
      <protection hidden="1"/>
    </xf>
    <xf numFmtId="49" fontId="21" fillId="0" borderId="18" xfId="6" applyNumberFormat="1" applyFont="1" applyFill="1" applyBorder="1" applyAlignment="1" applyProtection="1">
      <alignment horizontal="left" vertical="center" wrapText="1"/>
      <protection hidden="1"/>
    </xf>
    <xf numFmtId="0" fontId="32" fillId="0" borderId="0" xfId="0" applyFont="1" applyAlignment="1">
      <alignment horizontal="left" vertical="top"/>
    </xf>
    <xf numFmtId="0" fontId="4" fillId="0" borderId="1" xfId="0" applyFont="1" applyBorder="1" applyAlignment="1">
      <alignment horizontal="left" vertical="top"/>
    </xf>
    <xf numFmtId="4" fontId="4" fillId="0" borderId="1" xfId="0" applyNumberFormat="1" applyFont="1" applyBorder="1" applyAlignment="1">
      <alignment horizontal="right" vertical="top"/>
    </xf>
    <xf numFmtId="0" fontId="10" fillId="0" borderId="0" xfId="0" applyFont="1" applyAlignment="1">
      <alignment horizontal="center" vertical="top" wrapText="1" readingOrder="1"/>
    </xf>
    <xf numFmtId="0" fontId="16" fillId="0" borderId="0" xfId="0" applyFont="1" applyAlignment="1">
      <alignment horizontal="left" vertical="top" wrapText="1" readingOrder="1"/>
    </xf>
    <xf numFmtId="0" fontId="5" fillId="9" borderId="1" xfId="0" applyFont="1" applyFill="1" applyBorder="1" applyAlignment="1">
      <alignment horizontal="left" vertical="top" wrapText="1" readingOrder="1"/>
    </xf>
    <xf numFmtId="0" fontId="5" fillId="9" borderId="1" xfId="0" applyFont="1" applyFill="1" applyBorder="1" applyAlignment="1">
      <alignment horizontal="right" vertical="top"/>
    </xf>
    <xf numFmtId="4" fontId="5" fillId="0" borderId="1" xfId="0" applyNumberFormat="1" applyFont="1" applyBorder="1" applyAlignment="1">
      <alignment horizontal="right" vertical="top"/>
    </xf>
    <xf numFmtId="3" fontId="4" fillId="0" borderId="0" xfId="0" applyNumberFormat="1" applyFont="1" applyAlignment="1">
      <alignment horizontal="right" vertical="top"/>
    </xf>
    <xf numFmtId="0" fontId="37" fillId="0" borderId="0" xfId="0" applyNumberFormat="1" applyFont="1" applyFill="1" applyBorder="1" applyAlignment="1" applyProtection="1">
      <alignment horizontal="center" wrapText="1"/>
    </xf>
    <xf numFmtId="0" fontId="25" fillId="0" borderId="7" xfId="0" applyNumberFormat="1" applyFont="1" applyFill="1" applyBorder="1" applyAlignment="1" applyProtection="1">
      <alignment vertical="top" wrapText="1"/>
    </xf>
    <xf numFmtId="0" fontId="25" fillId="0" borderId="9" xfId="0" applyNumberFormat="1" applyFont="1" applyFill="1" applyBorder="1" applyAlignment="1" applyProtection="1">
      <alignment vertical="top" wrapText="1"/>
    </xf>
    <xf numFmtId="0" fontId="26" fillId="0" borderId="8" xfId="0" applyNumberFormat="1" applyFont="1" applyFill="1" applyBorder="1" applyAlignment="1" applyProtection="1">
      <alignment vertical="top" wrapText="1"/>
    </xf>
    <xf numFmtId="0" fontId="26" fillId="0" borderId="10" xfId="0" applyNumberFormat="1" applyFont="1" applyFill="1" applyBorder="1" applyAlignment="1" applyProtection="1">
      <alignment vertical="top" wrapText="1"/>
    </xf>
    <xf numFmtId="0" fontId="25" fillId="0" borderId="11" xfId="0" applyNumberFormat="1" applyFont="1" applyFill="1" applyBorder="1" applyAlignment="1" applyProtection="1">
      <alignment vertical="top" wrapText="1"/>
    </xf>
    <xf numFmtId="0" fontId="25" fillId="0" borderId="13" xfId="0" applyNumberFormat="1" applyFont="1" applyFill="1" applyBorder="1" applyAlignment="1" applyProtection="1">
      <alignment vertical="top" wrapText="1"/>
    </xf>
    <xf numFmtId="0" fontId="26" fillId="0" borderId="12" xfId="0" applyNumberFormat="1" applyFont="1" applyFill="1" applyBorder="1" applyAlignment="1" applyProtection="1">
      <alignment vertical="top" wrapText="1"/>
    </xf>
    <xf numFmtId="0" fontId="26" fillId="0" borderId="14" xfId="0" applyNumberFormat="1" applyFont="1" applyFill="1" applyBorder="1" applyAlignment="1" applyProtection="1">
      <alignment vertical="top" wrapText="1"/>
    </xf>
    <xf numFmtId="0" fontId="25" fillId="0" borderId="15" xfId="0" applyNumberFormat="1" applyFont="1" applyFill="1" applyBorder="1" applyAlignment="1" applyProtection="1">
      <alignment vertical="top" wrapText="1"/>
    </xf>
    <xf numFmtId="0" fontId="26" fillId="0" borderId="16" xfId="0" applyNumberFormat="1" applyFont="1" applyFill="1" applyBorder="1" applyAlignment="1" applyProtection="1">
      <alignment vertical="top" wrapText="1"/>
    </xf>
    <xf numFmtId="0" fontId="26" fillId="0" borderId="12" xfId="0" applyNumberFormat="1" applyFont="1" applyFill="1" applyBorder="1" applyAlignment="1" applyProtection="1">
      <alignment horizontal="left" vertical="top" wrapText="1"/>
    </xf>
    <xf numFmtId="0" fontId="26" fillId="0" borderId="14" xfId="0" applyNumberFormat="1" applyFont="1" applyFill="1" applyBorder="1" applyAlignment="1" applyProtection="1">
      <alignment horizontal="left" vertical="top" wrapText="1"/>
    </xf>
    <xf numFmtId="0" fontId="26" fillId="0" borderId="10" xfId="0" applyNumberFormat="1" applyFont="1" applyFill="1" applyBorder="1" applyAlignment="1" applyProtection="1">
      <alignment horizontal="left" vertical="top" wrapText="1"/>
    </xf>
  </cellXfs>
  <cellStyles count="15">
    <cellStyle name="Comma 2" xfId="9"/>
    <cellStyle name="Normal 2" xfId="1"/>
    <cellStyle name="Normal 2 2" xfId="10"/>
    <cellStyle name="Normal 2_Copy of Xl0000049" xfId="11"/>
    <cellStyle name="Normal 3" xfId="7"/>
    <cellStyle name="Normal 3 2" xfId="14"/>
    <cellStyle name="Normal 4" xfId="2"/>
    <cellStyle name="Normal 5" xfId="4"/>
    <cellStyle name="Normal 6" xfId="12"/>
    <cellStyle name="Normal_Podaci" xfId="6"/>
    <cellStyle name="Normalno" xfId="0" builtinId="0"/>
    <cellStyle name="Normalno 2" xfId="3"/>
    <cellStyle name="Normalno 2 2" xfId="5"/>
    <cellStyle name="Obično_GFI-POD ver. 1.0.5" xfId="13"/>
    <cellStyle name="Obično_List7" xfId="8"/>
  </cellStyles>
  <dxfs count="10">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A28" zoomScaleNormal="100" zoomScaleSheetLayoutView="100" workbookViewId="0">
      <selection activeCell="K13" sqref="K13"/>
    </sheetView>
  </sheetViews>
  <sheetFormatPr defaultColWidth="11.42578125" defaultRowHeight="12.75" x14ac:dyDescent="0.2"/>
  <cols>
    <col min="1" max="2" width="4.28515625" style="1" customWidth="1" collapsed="1"/>
    <col min="3" max="3" width="5.5703125" style="1" customWidth="1" collapsed="1"/>
    <col min="4" max="4" width="5.28515625" style="2" customWidth="1" collapsed="1"/>
    <col min="5" max="5" width="44.7109375" style="1" customWidth="1" collapsed="1"/>
    <col min="6" max="6" width="15.85546875" style="1" bestFit="1" customWidth="1" collapsed="1"/>
    <col min="7" max="7" width="17.28515625" style="1" customWidth="1" collapsed="1"/>
    <col min="8" max="8" width="16.7109375" style="1" customWidth="1" collapsed="1"/>
    <col min="9" max="9" width="11.42578125" style="1" collapsed="1"/>
    <col min="10" max="10" width="16.28515625" style="1" bestFit="1" customWidth="1" collapsed="1"/>
    <col min="11" max="11" width="21.7109375" style="1" bestFit="1" customWidth="1" collapsed="1"/>
    <col min="12" max="16384" width="11.42578125" style="1" collapsed="1"/>
  </cols>
  <sheetData>
    <row r="2" spans="1:13" ht="15" x14ac:dyDescent="0.25">
      <c r="A2" s="140"/>
      <c r="B2" s="140"/>
      <c r="C2" s="140"/>
      <c r="D2" s="140"/>
      <c r="E2" s="140"/>
      <c r="F2" s="140"/>
      <c r="G2" s="140"/>
      <c r="H2" s="140"/>
      <c r="I2" s="74"/>
      <c r="J2" s="74"/>
    </row>
    <row r="3" spans="1:13" s="74" customFormat="1" ht="15" x14ac:dyDescent="0.25">
      <c r="A3" s="98" t="s">
        <v>328</v>
      </c>
      <c r="B3" s="75"/>
      <c r="C3" s="75"/>
      <c r="D3" s="75"/>
      <c r="E3" s="75"/>
      <c r="F3" s="75"/>
      <c r="G3" s="75"/>
      <c r="H3" s="75"/>
    </row>
    <row r="4" spans="1:13" s="74" customFormat="1" ht="15" x14ac:dyDescent="0.25">
      <c r="A4" s="97" t="s">
        <v>333</v>
      </c>
      <c r="B4" s="75"/>
      <c r="C4" s="75"/>
      <c r="D4" s="75"/>
      <c r="E4" s="75"/>
      <c r="F4" s="75"/>
      <c r="G4" s="75"/>
      <c r="H4" s="75"/>
    </row>
    <row r="5" spans="1:13" s="74" customFormat="1" ht="15" x14ac:dyDescent="0.25">
      <c r="A5" s="97" t="s">
        <v>325</v>
      </c>
      <c r="B5" s="75"/>
      <c r="C5" s="75"/>
      <c r="D5" s="75"/>
      <c r="E5" s="75"/>
      <c r="F5" s="75"/>
      <c r="G5" s="75"/>
      <c r="H5" s="75"/>
    </row>
    <row r="6" spans="1:13" s="74" customFormat="1" ht="15" x14ac:dyDescent="0.25">
      <c r="A6" s="97"/>
      <c r="B6" s="75"/>
      <c r="C6" s="75"/>
      <c r="D6" s="75"/>
      <c r="E6" s="75"/>
      <c r="F6" s="75"/>
      <c r="G6" s="75"/>
      <c r="H6" s="75"/>
    </row>
    <row r="7" spans="1:13" s="90" customFormat="1" ht="15" customHeight="1" x14ac:dyDescent="0.2">
      <c r="A7" s="143" t="s">
        <v>335</v>
      </c>
      <c r="B7" s="143"/>
      <c r="C7" s="143"/>
      <c r="D7" s="143"/>
      <c r="E7" s="143"/>
      <c r="F7" s="143"/>
      <c r="G7" s="143"/>
      <c r="H7" s="143"/>
    </row>
    <row r="8" spans="1:13" s="74" customFormat="1" ht="51.75" customHeight="1" x14ac:dyDescent="0.2">
      <c r="A8" s="143" t="s">
        <v>334</v>
      </c>
      <c r="B8" s="143"/>
      <c r="C8" s="143"/>
      <c r="D8" s="143"/>
      <c r="E8" s="143"/>
      <c r="F8" s="143"/>
      <c r="G8" s="143"/>
      <c r="H8" s="143"/>
      <c r="I8" s="96"/>
      <c r="J8" s="96"/>
      <c r="K8" s="96"/>
      <c r="L8" s="96"/>
      <c r="M8" s="96"/>
    </row>
    <row r="9" spans="1:13" s="74" customFormat="1" ht="15" x14ac:dyDescent="0.25">
      <c r="A9" s="75"/>
      <c r="B9" s="75"/>
      <c r="C9" s="75"/>
      <c r="D9" s="75"/>
      <c r="E9" s="75"/>
      <c r="F9" s="75"/>
      <c r="G9" s="75"/>
      <c r="H9" s="75"/>
    </row>
    <row r="10" spans="1:13" ht="48" customHeight="1" x14ac:dyDescent="0.2">
      <c r="A10" s="139" t="s">
        <v>466</v>
      </c>
      <c r="B10" s="139"/>
      <c r="C10" s="139"/>
      <c r="D10" s="139"/>
      <c r="E10" s="139"/>
      <c r="F10" s="139"/>
      <c r="G10" s="139"/>
      <c r="H10" s="139"/>
      <c r="I10" s="74"/>
      <c r="J10" s="74"/>
    </row>
    <row r="11" spans="1:13" s="31" customFormat="1" ht="26.25" customHeight="1" x14ac:dyDescent="0.2">
      <c r="A11" s="139" t="s">
        <v>13</v>
      </c>
      <c r="B11" s="139"/>
      <c r="C11" s="139"/>
      <c r="D11" s="139"/>
      <c r="E11" s="139"/>
      <c r="F11" s="139"/>
      <c r="G11" s="139"/>
      <c r="H11" s="139"/>
    </row>
    <row r="12" spans="1:13" ht="15.75" customHeight="1" x14ac:dyDescent="0.25">
      <c r="A12" s="30"/>
      <c r="B12" s="8"/>
      <c r="C12" s="8"/>
      <c r="D12" s="8"/>
      <c r="E12" s="8"/>
      <c r="F12" s="74"/>
      <c r="G12" s="74"/>
      <c r="H12" s="74"/>
      <c r="I12" s="74"/>
      <c r="J12" s="74"/>
    </row>
    <row r="13" spans="1:13" ht="27.75" customHeight="1" x14ac:dyDescent="0.25">
      <c r="A13" s="19"/>
      <c r="B13" s="18"/>
      <c r="C13" s="18"/>
      <c r="D13" s="17"/>
      <c r="E13" s="16"/>
      <c r="F13" s="15" t="s">
        <v>272</v>
      </c>
      <c r="G13" s="15" t="s">
        <v>273</v>
      </c>
      <c r="H13" s="14" t="s">
        <v>274</v>
      </c>
      <c r="I13" s="29"/>
      <c r="J13" s="74"/>
    </row>
    <row r="14" spans="1:13" ht="27.75" customHeight="1" x14ac:dyDescent="0.25">
      <c r="A14" s="141" t="s">
        <v>12</v>
      </c>
      <c r="B14" s="138"/>
      <c r="C14" s="138"/>
      <c r="D14" s="138"/>
      <c r="E14" s="142"/>
      <c r="F14" s="13">
        <f>+F15+F16</f>
        <v>3306000</v>
      </c>
      <c r="G14" s="13">
        <f>G15+G16</f>
        <v>2790000</v>
      </c>
      <c r="H14" s="13">
        <f>+H15+H16</f>
        <v>2790000</v>
      </c>
      <c r="I14" s="28"/>
    </row>
    <row r="15" spans="1:13" ht="22.5" customHeight="1" x14ac:dyDescent="0.25">
      <c r="A15" s="121" t="s">
        <v>11</v>
      </c>
      <c r="B15" s="135"/>
      <c r="C15" s="135"/>
      <c r="D15" s="135"/>
      <c r="E15" s="134"/>
      <c r="F15" s="25">
        <v>2506000</v>
      </c>
      <c r="G15" s="25">
        <v>1990000</v>
      </c>
      <c r="H15" s="25">
        <v>1990000</v>
      </c>
    </row>
    <row r="16" spans="1:13" ht="22.5" customHeight="1" x14ac:dyDescent="0.25">
      <c r="A16" s="133" t="s">
        <v>10</v>
      </c>
      <c r="B16" s="134"/>
      <c r="C16" s="134"/>
      <c r="D16" s="134"/>
      <c r="E16" s="134"/>
      <c r="F16" s="25">
        <v>800000</v>
      </c>
      <c r="G16" s="25">
        <v>800000</v>
      </c>
      <c r="H16" s="25">
        <v>800000</v>
      </c>
    </row>
    <row r="17" spans="1:11" ht="22.5" customHeight="1" x14ac:dyDescent="0.25">
      <c r="A17" s="27" t="s">
        <v>9</v>
      </c>
      <c r="B17" s="26"/>
      <c r="C17" s="26"/>
      <c r="D17" s="26"/>
      <c r="E17" s="26"/>
      <c r="F17" s="13">
        <f>+F18+F19</f>
        <v>3306000</v>
      </c>
      <c r="G17" s="13">
        <f>+G18+G19</f>
        <v>2790000</v>
      </c>
      <c r="H17" s="13">
        <f>+H18+H19</f>
        <v>2790000</v>
      </c>
    </row>
    <row r="18" spans="1:11" ht="22.5" customHeight="1" x14ac:dyDescent="0.25">
      <c r="A18" s="114" t="s">
        <v>8</v>
      </c>
      <c r="B18" s="135"/>
      <c r="C18" s="135"/>
      <c r="D18" s="135"/>
      <c r="E18" s="136"/>
      <c r="F18" s="25">
        <v>2606000</v>
      </c>
      <c r="G18" s="25">
        <v>2606000</v>
      </c>
      <c r="H18" s="24">
        <v>2606000</v>
      </c>
      <c r="I18" s="3"/>
      <c r="J18" s="3"/>
    </row>
    <row r="19" spans="1:11" ht="22.5" customHeight="1" x14ac:dyDescent="0.25">
      <c r="A19" s="137" t="s">
        <v>7</v>
      </c>
      <c r="B19" s="134"/>
      <c r="C19" s="134"/>
      <c r="D19" s="134"/>
      <c r="E19" s="134"/>
      <c r="F19" s="10">
        <v>700000</v>
      </c>
      <c r="G19" s="10">
        <v>184000</v>
      </c>
      <c r="H19" s="24">
        <v>184000</v>
      </c>
      <c r="I19" s="3"/>
      <c r="J19" s="3"/>
    </row>
    <row r="20" spans="1:11" ht="22.5" customHeight="1" x14ac:dyDescent="0.25">
      <c r="A20" s="118" t="s">
        <v>6</v>
      </c>
      <c r="B20" s="138"/>
      <c r="C20" s="138"/>
      <c r="D20" s="138"/>
      <c r="E20" s="138"/>
      <c r="F20" s="20">
        <f>+F14-F17</f>
        <v>0</v>
      </c>
      <c r="G20" s="20">
        <f>+G14-G17</f>
        <v>0</v>
      </c>
      <c r="H20" s="20">
        <f>+H14-H17</f>
        <v>0</v>
      </c>
      <c r="J20" s="3"/>
    </row>
    <row r="21" spans="1:11" ht="25.5" customHeight="1" x14ac:dyDescent="0.2">
      <c r="A21" s="139"/>
      <c r="B21" s="131"/>
      <c r="C21" s="131"/>
      <c r="D21" s="131"/>
      <c r="E21" s="131"/>
      <c r="F21" s="132"/>
      <c r="G21" s="132"/>
      <c r="H21" s="132"/>
    </row>
    <row r="22" spans="1:11" ht="27.75" customHeight="1" x14ac:dyDescent="0.25">
      <c r="A22" s="19"/>
      <c r="B22" s="18"/>
      <c r="C22" s="18"/>
      <c r="D22" s="17"/>
      <c r="E22" s="16"/>
      <c r="F22" s="15" t="s">
        <v>268</v>
      </c>
      <c r="G22" s="15" t="s">
        <v>269</v>
      </c>
      <c r="H22" s="14" t="s">
        <v>270</v>
      </c>
      <c r="J22" s="3"/>
    </row>
    <row r="23" spans="1:11" ht="30.75" customHeight="1" x14ac:dyDescent="0.25">
      <c r="A23" s="124" t="s">
        <v>5</v>
      </c>
      <c r="B23" s="125"/>
      <c r="C23" s="125"/>
      <c r="D23" s="125"/>
      <c r="E23" s="126"/>
      <c r="F23" s="23">
        <v>0</v>
      </c>
      <c r="G23" s="23">
        <v>0</v>
      </c>
      <c r="H23" s="22">
        <v>0</v>
      </c>
      <c r="J23" s="3"/>
    </row>
    <row r="24" spans="1:11" ht="34.5" customHeight="1" x14ac:dyDescent="0.25">
      <c r="A24" s="127" t="s">
        <v>4</v>
      </c>
      <c r="B24" s="128"/>
      <c r="C24" s="128"/>
      <c r="D24" s="128"/>
      <c r="E24" s="129"/>
      <c r="F24" s="21">
        <v>0</v>
      </c>
      <c r="G24" s="21">
        <v>0</v>
      </c>
      <c r="H24" s="20">
        <v>0</v>
      </c>
      <c r="J24" s="3"/>
    </row>
    <row r="25" spans="1:11" s="7" customFormat="1" ht="25.5" customHeight="1" x14ac:dyDescent="0.25">
      <c r="A25" s="130"/>
      <c r="B25" s="131"/>
      <c r="C25" s="131"/>
      <c r="D25" s="131"/>
      <c r="E25" s="131"/>
      <c r="F25" s="132"/>
      <c r="G25" s="132"/>
      <c r="H25" s="132"/>
      <c r="J25" s="11"/>
    </row>
    <row r="26" spans="1:11" s="7" customFormat="1" ht="27.75" customHeight="1" x14ac:dyDescent="0.25">
      <c r="A26" s="19"/>
      <c r="B26" s="18"/>
      <c r="C26" s="18"/>
      <c r="D26" s="17"/>
      <c r="E26" s="16"/>
      <c r="F26" s="15" t="s">
        <v>268</v>
      </c>
      <c r="G26" s="15" t="s">
        <v>269</v>
      </c>
      <c r="H26" s="14" t="s">
        <v>270</v>
      </c>
      <c r="J26" s="11"/>
      <c r="K26" s="11"/>
    </row>
    <row r="27" spans="1:11" s="7" customFormat="1" ht="22.5" customHeight="1" x14ac:dyDescent="0.25">
      <c r="A27" s="121" t="s">
        <v>3</v>
      </c>
      <c r="B27" s="122"/>
      <c r="C27" s="122"/>
      <c r="D27" s="122"/>
      <c r="E27" s="123"/>
      <c r="F27" s="10">
        <v>0</v>
      </c>
      <c r="G27" s="10">
        <v>0</v>
      </c>
      <c r="H27" s="10">
        <v>0</v>
      </c>
      <c r="J27" s="11"/>
    </row>
    <row r="28" spans="1:11" s="7" customFormat="1" ht="33.75" customHeight="1" x14ac:dyDescent="0.25">
      <c r="A28" s="121" t="s">
        <v>2</v>
      </c>
      <c r="B28" s="122"/>
      <c r="C28" s="122"/>
      <c r="D28" s="122"/>
      <c r="E28" s="123"/>
      <c r="F28" s="10">
        <v>0</v>
      </c>
      <c r="G28" s="10">
        <v>0</v>
      </c>
      <c r="H28" s="10">
        <v>0</v>
      </c>
    </row>
    <row r="29" spans="1:11" s="7" customFormat="1" ht="22.5" customHeight="1" x14ac:dyDescent="0.25">
      <c r="A29" s="118" t="s">
        <v>1</v>
      </c>
      <c r="B29" s="119"/>
      <c r="C29" s="119"/>
      <c r="D29" s="119"/>
      <c r="E29" s="120"/>
      <c r="F29" s="13">
        <f>F27-F28</f>
        <v>0</v>
      </c>
      <c r="G29" s="13">
        <f>G27-G28</f>
        <v>0</v>
      </c>
      <c r="H29" s="13">
        <f>H27-H28</f>
        <v>0</v>
      </c>
      <c r="J29" s="12"/>
      <c r="K29" s="11"/>
    </row>
    <row r="30" spans="1:11" s="7" customFormat="1" ht="25.5" customHeight="1" x14ac:dyDescent="0.25">
      <c r="A30" s="117"/>
      <c r="B30" s="117"/>
      <c r="C30" s="117"/>
      <c r="D30" s="117"/>
      <c r="E30" s="117"/>
      <c r="F30" s="117"/>
      <c r="G30" s="117"/>
      <c r="H30" s="117"/>
    </row>
    <row r="31" spans="1:11" s="7" customFormat="1" ht="22.5" customHeight="1" x14ac:dyDescent="0.25">
      <c r="A31" s="114" t="s">
        <v>0</v>
      </c>
      <c r="B31" s="115"/>
      <c r="C31" s="115"/>
      <c r="D31" s="115"/>
      <c r="E31" s="116"/>
      <c r="F31" s="10">
        <v>0</v>
      </c>
      <c r="G31" s="10">
        <v>0</v>
      </c>
      <c r="H31" s="10">
        <v>0</v>
      </c>
    </row>
    <row r="32" spans="1:11" s="7" customFormat="1" ht="18" customHeight="1" x14ac:dyDescent="0.25">
      <c r="A32" s="9"/>
      <c r="B32" s="8"/>
      <c r="C32" s="8"/>
      <c r="D32" s="8"/>
      <c r="E32" s="8"/>
    </row>
    <row r="33" spans="1:8" ht="42" customHeight="1" x14ac:dyDescent="0.25">
      <c r="A33" s="113"/>
      <c r="B33" s="113"/>
      <c r="C33" s="113"/>
      <c r="D33" s="113"/>
      <c r="E33" s="113"/>
      <c r="F33" s="113"/>
      <c r="G33" s="113"/>
      <c r="H33" s="113"/>
    </row>
    <row r="34" spans="1:8" x14ac:dyDescent="0.2">
      <c r="E34" s="6"/>
    </row>
    <row r="38" spans="1:8" x14ac:dyDescent="0.2">
      <c r="F38" s="3"/>
      <c r="G38" s="3"/>
      <c r="H38" s="3"/>
    </row>
    <row r="39" spans="1:8" x14ac:dyDescent="0.2">
      <c r="F39" s="3"/>
      <c r="G39" s="3"/>
      <c r="H39" s="3"/>
    </row>
    <row r="40" spans="1:8" x14ac:dyDescent="0.2">
      <c r="E40" s="4"/>
      <c r="F40" s="5"/>
      <c r="G40" s="5"/>
      <c r="H40" s="5"/>
    </row>
    <row r="41" spans="1:8" x14ac:dyDescent="0.2">
      <c r="E41" s="4"/>
      <c r="F41" s="3"/>
      <c r="G41" s="3"/>
      <c r="H41" s="3"/>
    </row>
    <row r="42" spans="1:8" x14ac:dyDescent="0.2">
      <c r="E42" s="4"/>
      <c r="F42" s="3"/>
      <c r="G42" s="3"/>
      <c r="H42" s="3"/>
    </row>
    <row r="43" spans="1:8" x14ac:dyDescent="0.2">
      <c r="E43" s="4"/>
      <c r="F43" s="3"/>
      <c r="G43" s="3"/>
      <c r="H43" s="3"/>
    </row>
    <row r="44" spans="1:8" x14ac:dyDescent="0.2">
      <c r="E44" s="4"/>
      <c r="F44" s="3"/>
      <c r="G44" s="3"/>
      <c r="H44" s="3"/>
    </row>
    <row r="45" spans="1:8" x14ac:dyDescent="0.2">
      <c r="E45" s="4"/>
    </row>
    <row r="50" spans="6:6" x14ac:dyDescent="0.2">
      <c r="F50" s="3"/>
    </row>
    <row r="51" spans="6:6" x14ac:dyDescent="0.2">
      <c r="F51" s="3"/>
    </row>
    <row r="52" spans="6:6" x14ac:dyDescent="0.2">
      <c r="F52" s="3"/>
    </row>
  </sheetData>
  <mergeCells count="21">
    <mergeCell ref="A2:H2"/>
    <mergeCell ref="A10:H10"/>
    <mergeCell ref="A11:H11"/>
    <mergeCell ref="A14:E14"/>
    <mergeCell ref="A15:E15"/>
    <mergeCell ref="A8:H8"/>
    <mergeCell ref="A7:H7"/>
    <mergeCell ref="A27:E27"/>
    <mergeCell ref="A23:E23"/>
    <mergeCell ref="A24:E24"/>
    <mergeCell ref="A25:H25"/>
    <mergeCell ref="A16:E16"/>
    <mergeCell ref="A18:E18"/>
    <mergeCell ref="A19:E19"/>
    <mergeCell ref="A20:E20"/>
    <mergeCell ref="A21:H21"/>
    <mergeCell ref="A33:H33"/>
    <mergeCell ref="A31:E31"/>
    <mergeCell ref="A30:H30"/>
    <mergeCell ref="A29:E29"/>
    <mergeCell ref="A28:E28"/>
  </mergeCells>
  <printOptions horizontalCentered="1"/>
  <pageMargins left="0.19685039370078741" right="0.19685039370078741" top="0.62992125984251968" bottom="0.43307086614173229" header="0.31496062992125984" footer="0.31496062992125984"/>
  <pageSetup paperSize="9" scale="89" fitToHeight="0" orientation="portrait" r:id="rId1"/>
  <headerFooter alignWithMargins="0"/>
  <ignoredErrors>
    <ignoredError sqref="G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view="pageBreakPreview" topLeftCell="A130" zoomScaleNormal="100" zoomScaleSheetLayoutView="100" workbookViewId="0">
      <selection activeCell="L143" sqref="L143"/>
    </sheetView>
  </sheetViews>
  <sheetFormatPr defaultRowHeight="12.75" x14ac:dyDescent="0.2"/>
  <cols>
    <col min="1" max="1" width="3.140625" style="32" customWidth="1" collapsed="1"/>
    <col min="2" max="2" width="8.140625" style="36" customWidth="1" collapsed="1"/>
    <col min="3" max="3" width="54.28515625" style="36" customWidth="1" collapsed="1"/>
    <col min="4" max="4" width="8.85546875" style="36" customWidth="1" collapsed="1"/>
    <col min="5" max="6" width="17.28515625" style="36" customWidth="1" collapsed="1"/>
    <col min="7" max="7" width="17.5703125" style="36" customWidth="1" collapsed="1"/>
    <col min="8" max="8" width="11.7109375" style="36" bestFit="1" customWidth="1" collapsed="1"/>
    <col min="9" max="16384" width="9.140625" style="36" collapsed="1"/>
  </cols>
  <sheetData>
    <row r="1" spans="1:7" x14ac:dyDescent="0.2">
      <c r="B1" s="33"/>
      <c r="C1" s="34"/>
      <c r="D1" s="34"/>
      <c r="E1" s="35"/>
      <c r="F1" s="35"/>
      <c r="G1" s="35"/>
    </row>
    <row r="2" spans="1:7" x14ac:dyDescent="0.2">
      <c r="B2" s="37" t="s">
        <v>329</v>
      </c>
      <c r="C2" s="34" t="s">
        <v>330</v>
      </c>
      <c r="D2" s="34"/>
      <c r="E2" s="38"/>
      <c r="F2" s="38"/>
      <c r="G2" s="38"/>
    </row>
    <row r="3" spans="1:7" x14ac:dyDescent="0.2">
      <c r="B3" s="34"/>
      <c r="C3" s="34"/>
      <c r="D3" s="34"/>
      <c r="E3" s="38"/>
      <c r="F3" s="38"/>
      <c r="G3" s="38"/>
    </row>
    <row r="4" spans="1:7" ht="15.75" x14ac:dyDescent="0.25">
      <c r="B4" s="144" t="s">
        <v>275</v>
      </c>
      <c r="C4" s="144"/>
      <c r="D4" s="144"/>
      <c r="E4" s="144"/>
      <c r="F4" s="144"/>
      <c r="G4" s="145"/>
    </row>
    <row r="5" spans="1:7" ht="15.75" x14ac:dyDescent="0.25">
      <c r="B5" s="144"/>
      <c r="C5" s="144"/>
      <c r="D5" s="144"/>
      <c r="E5" s="144"/>
      <c r="F5" s="144"/>
      <c r="G5" s="145"/>
    </row>
    <row r="6" spans="1:7" ht="20.45" customHeight="1" x14ac:dyDescent="0.2">
      <c r="B6" s="146" t="s">
        <v>276</v>
      </c>
      <c r="C6" s="147"/>
      <c r="D6" s="147"/>
      <c r="E6" s="147"/>
      <c r="F6" s="147"/>
      <c r="G6" s="147"/>
    </row>
    <row r="7" spans="1:7" ht="38.25" x14ac:dyDescent="0.2">
      <c r="B7" s="39" t="s">
        <v>14</v>
      </c>
      <c r="C7" s="39" t="s">
        <v>15</v>
      </c>
      <c r="D7" s="69" t="s">
        <v>261</v>
      </c>
      <c r="E7" s="39" t="s">
        <v>16</v>
      </c>
      <c r="F7" s="39" t="s">
        <v>260</v>
      </c>
      <c r="G7" s="39" t="s">
        <v>267</v>
      </c>
    </row>
    <row r="8" spans="1:7" ht="24" customHeight="1" x14ac:dyDescent="0.2">
      <c r="B8" s="40">
        <v>6</v>
      </c>
      <c r="C8" s="41" t="s">
        <v>17</v>
      </c>
      <c r="D8" s="41"/>
      <c r="E8" s="42">
        <f>E9+E33+E62+E72+E82+E79</f>
        <v>846000</v>
      </c>
      <c r="F8" s="42">
        <f>F9+F33+F62+F72+F82+F79</f>
        <v>846000</v>
      </c>
      <c r="G8" s="42">
        <f>G9+G33+G62+G72+G82+G79</f>
        <v>846000</v>
      </c>
    </row>
    <row r="9" spans="1:7" ht="24" customHeight="1" x14ac:dyDescent="0.2">
      <c r="A9" s="43" t="s">
        <v>18</v>
      </c>
      <c r="B9" s="40">
        <v>63</v>
      </c>
      <c r="C9" s="41" t="s">
        <v>19</v>
      </c>
      <c r="D9" s="41"/>
      <c r="E9" s="42">
        <f>E10+E13+E18+E21+E24+E27+E30</f>
        <v>32000</v>
      </c>
      <c r="F9" s="42">
        <f>F10+F13+F18+F21+F24+F27+F30</f>
        <v>32000</v>
      </c>
      <c r="G9" s="42">
        <f>G10+G13+G18+G21+G24+G27+G30</f>
        <v>32000</v>
      </c>
    </row>
    <row r="10" spans="1:7" ht="24" customHeight="1" x14ac:dyDescent="0.2">
      <c r="B10" s="44">
        <v>631</v>
      </c>
      <c r="C10" s="45" t="s">
        <v>20</v>
      </c>
      <c r="D10" s="45"/>
      <c r="E10" s="42">
        <f>E11+E12</f>
        <v>0</v>
      </c>
      <c r="F10" s="42">
        <f>F11+F12</f>
        <v>0</v>
      </c>
      <c r="G10" s="42">
        <f>G11+G12</f>
        <v>0</v>
      </c>
    </row>
    <row r="11" spans="1:7" ht="24" customHeight="1" x14ac:dyDescent="0.2">
      <c r="B11" s="44">
        <v>6311</v>
      </c>
      <c r="C11" s="45" t="s">
        <v>21</v>
      </c>
      <c r="D11" s="45"/>
      <c r="E11" s="46"/>
      <c r="F11" s="46"/>
      <c r="G11" s="46"/>
    </row>
    <row r="12" spans="1:7" ht="24" customHeight="1" x14ac:dyDescent="0.2">
      <c r="B12" s="44">
        <v>6312</v>
      </c>
      <c r="C12" s="45" t="s">
        <v>22</v>
      </c>
      <c r="D12" s="45"/>
      <c r="E12" s="46"/>
      <c r="F12" s="46"/>
      <c r="G12" s="46"/>
    </row>
    <row r="13" spans="1:7" ht="24" customHeight="1" x14ac:dyDescent="0.2">
      <c r="B13" s="44">
        <v>632</v>
      </c>
      <c r="C13" s="45" t="s">
        <v>23</v>
      </c>
      <c r="D13" s="45"/>
      <c r="E13" s="42">
        <f>SUM(E14:E17)</f>
        <v>0</v>
      </c>
      <c r="F13" s="42">
        <f>SUM(F14:F17)</f>
        <v>0</v>
      </c>
      <c r="G13" s="42">
        <f>SUM(G14:G17)</f>
        <v>0</v>
      </c>
    </row>
    <row r="14" spans="1:7" ht="24" customHeight="1" x14ac:dyDescent="0.2">
      <c r="B14" s="44">
        <v>6321</v>
      </c>
      <c r="C14" s="45" t="s">
        <v>24</v>
      </c>
      <c r="D14" s="45"/>
      <c r="E14" s="46"/>
      <c r="F14" s="46"/>
      <c r="G14" s="46"/>
    </row>
    <row r="15" spans="1:7" ht="24" customHeight="1" x14ac:dyDescent="0.2">
      <c r="B15" s="44">
        <v>6322</v>
      </c>
      <c r="C15" s="45" t="s">
        <v>25</v>
      </c>
      <c r="D15" s="45"/>
      <c r="E15" s="46"/>
      <c r="F15" s="46"/>
      <c r="G15" s="46"/>
    </row>
    <row r="16" spans="1:7" ht="24" customHeight="1" x14ac:dyDescent="0.2">
      <c r="B16" s="44">
        <v>6323</v>
      </c>
      <c r="C16" s="45" t="s">
        <v>26</v>
      </c>
      <c r="D16" s="45" t="s">
        <v>252</v>
      </c>
      <c r="E16" s="46"/>
      <c r="F16" s="46"/>
      <c r="G16" s="46"/>
    </row>
    <row r="17" spans="2:7" ht="24" customHeight="1" x14ac:dyDescent="0.2">
      <c r="B17" s="44">
        <v>6324</v>
      </c>
      <c r="C17" s="45" t="s">
        <v>27</v>
      </c>
      <c r="D17" s="45" t="s">
        <v>252</v>
      </c>
      <c r="E17" s="46"/>
      <c r="F17" s="46"/>
      <c r="G17" s="46"/>
    </row>
    <row r="18" spans="2:7" ht="24" customHeight="1" x14ac:dyDescent="0.2">
      <c r="B18" s="44">
        <v>633</v>
      </c>
      <c r="C18" s="45" t="s">
        <v>28</v>
      </c>
      <c r="D18" s="45"/>
      <c r="E18" s="42">
        <f>SUM(E19:E20)</f>
        <v>32000</v>
      </c>
      <c r="F18" s="42">
        <f>SUM(F19:F20)</f>
        <v>32000</v>
      </c>
      <c r="G18" s="42">
        <f>SUM(G19:G20)</f>
        <v>32000</v>
      </c>
    </row>
    <row r="19" spans="2:7" ht="24" customHeight="1" x14ac:dyDescent="0.2">
      <c r="B19" s="44">
        <v>6331</v>
      </c>
      <c r="C19" s="45" t="s">
        <v>29</v>
      </c>
      <c r="D19" s="45" t="s">
        <v>253</v>
      </c>
      <c r="E19" s="46">
        <v>32000</v>
      </c>
      <c r="F19" s="46">
        <v>32000</v>
      </c>
      <c r="G19" s="46">
        <v>32000</v>
      </c>
    </row>
    <row r="20" spans="2:7" ht="24" customHeight="1" x14ac:dyDescent="0.2">
      <c r="B20" s="44">
        <v>6332</v>
      </c>
      <c r="C20" s="45" t="s">
        <v>30</v>
      </c>
      <c r="D20" s="45" t="s">
        <v>253</v>
      </c>
      <c r="E20" s="46"/>
      <c r="F20" s="46"/>
      <c r="G20" s="46"/>
    </row>
    <row r="21" spans="2:7" ht="24" customHeight="1" x14ac:dyDescent="0.2">
      <c r="B21" s="44">
        <v>634</v>
      </c>
      <c r="C21" s="45" t="s">
        <v>31</v>
      </c>
      <c r="D21" s="45"/>
      <c r="E21" s="42">
        <f>SUM(E22:E23)</f>
        <v>0</v>
      </c>
      <c r="F21" s="42">
        <f>SUM(F22:F23)</f>
        <v>0</v>
      </c>
      <c r="G21" s="42">
        <f>SUM(G22:G23)</f>
        <v>0</v>
      </c>
    </row>
    <row r="22" spans="2:7" ht="24" customHeight="1" x14ac:dyDescent="0.2">
      <c r="B22" s="44">
        <v>6341</v>
      </c>
      <c r="C22" s="45" t="s">
        <v>32</v>
      </c>
      <c r="D22" s="45" t="s">
        <v>253</v>
      </c>
      <c r="E22" s="46"/>
      <c r="F22" s="46"/>
      <c r="G22" s="46"/>
    </row>
    <row r="23" spans="2:7" ht="24" customHeight="1" x14ac:dyDescent="0.2">
      <c r="B23" s="44">
        <v>6342</v>
      </c>
      <c r="C23" s="45" t="s">
        <v>33</v>
      </c>
      <c r="D23" s="45" t="s">
        <v>253</v>
      </c>
      <c r="E23" s="46"/>
      <c r="F23" s="46"/>
      <c r="G23" s="46"/>
    </row>
    <row r="24" spans="2:7" ht="24" customHeight="1" x14ac:dyDescent="0.2">
      <c r="B24" s="44">
        <v>635</v>
      </c>
      <c r="C24" s="45" t="s">
        <v>34</v>
      </c>
      <c r="D24" s="45"/>
      <c r="E24" s="42">
        <f>SUM(E25:E26)</f>
        <v>0</v>
      </c>
      <c r="F24" s="42">
        <f>SUM(F25:F26)</f>
        <v>0</v>
      </c>
      <c r="G24" s="42">
        <f>SUM(G25:G26)</f>
        <v>0</v>
      </c>
    </row>
    <row r="25" spans="2:7" ht="24" customHeight="1" x14ac:dyDescent="0.2">
      <c r="B25" s="44">
        <v>6351</v>
      </c>
      <c r="C25" s="45" t="s">
        <v>35</v>
      </c>
      <c r="D25" s="45" t="s">
        <v>253</v>
      </c>
      <c r="E25" s="46"/>
      <c r="F25" s="46"/>
      <c r="G25" s="46"/>
    </row>
    <row r="26" spans="2:7" ht="24" customHeight="1" x14ac:dyDescent="0.2">
      <c r="B26" s="44">
        <v>6352</v>
      </c>
      <c r="C26" s="45" t="s">
        <v>36</v>
      </c>
      <c r="D26" s="45" t="s">
        <v>253</v>
      </c>
      <c r="E26" s="46"/>
      <c r="F26" s="46"/>
      <c r="G26" s="46"/>
    </row>
    <row r="27" spans="2:7" ht="24" customHeight="1" x14ac:dyDescent="0.2">
      <c r="B27" s="40" t="s">
        <v>37</v>
      </c>
      <c r="C27" s="47" t="s">
        <v>38</v>
      </c>
      <c r="D27" s="47"/>
      <c r="E27" s="42">
        <f>SUM(E28:E29)</f>
        <v>0</v>
      </c>
      <c r="F27" s="42">
        <f>SUM(F28:F29)</f>
        <v>0</v>
      </c>
      <c r="G27" s="42">
        <f>SUM(G28:G29)</f>
        <v>0</v>
      </c>
    </row>
    <row r="28" spans="2:7" ht="24" customHeight="1" x14ac:dyDescent="0.2">
      <c r="B28" s="44" t="s">
        <v>39</v>
      </c>
      <c r="C28" s="45" t="s">
        <v>40</v>
      </c>
      <c r="D28" s="45" t="s">
        <v>253</v>
      </c>
      <c r="E28" s="46"/>
      <c r="F28" s="46"/>
      <c r="G28" s="46"/>
    </row>
    <row r="29" spans="2:7" ht="24" customHeight="1" x14ac:dyDescent="0.2">
      <c r="B29" s="44" t="s">
        <v>41</v>
      </c>
      <c r="C29" s="45" t="s">
        <v>42</v>
      </c>
      <c r="D29" s="45" t="s">
        <v>253</v>
      </c>
      <c r="E29" s="46"/>
      <c r="F29" s="46"/>
      <c r="G29" s="46"/>
    </row>
    <row r="30" spans="2:7" ht="24" customHeight="1" x14ac:dyDescent="0.2">
      <c r="B30" s="44" t="s">
        <v>43</v>
      </c>
      <c r="C30" s="45" t="s">
        <v>44</v>
      </c>
      <c r="D30" s="45"/>
      <c r="E30" s="42">
        <f>SUM(E31:E32)</f>
        <v>0</v>
      </c>
      <c r="F30" s="42">
        <f>SUM(F31:F32)</f>
        <v>0</v>
      </c>
      <c r="G30" s="42">
        <f>SUM(G31:G32)</f>
        <v>0</v>
      </c>
    </row>
    <row r="31" spans="2:7" ht="24" customHeight="1" x14ac:dyDescent="0.2">
      <c r="B31" s="44" t="s">
        <v>45</v>
      </c>
      <c r="C31" s="45" t="s">
        <v>46</v>
      </c>
      <c r="D31" s="45" t="s">
        <v>254</v>
      </c>
      <c r="E31" s="46"/>
      <c r="F31" s="46"/>
      <c r="G31" s="46"/>
    </row>
    <row r="32" spans="2:7" ht="24" customHeight="1" x14ac:dyDescent="0.2">
      <c r="B32" s="44" t="s">
        <v>47</v>
      </c>
      <c r="C32" s="45" t="s">
        <v>48</v>
      </c>
      <c r="D32" s="45" t="s">
        <v>254</v>
      </c>
      <c r="E32" s="46"/>
      <c r="F32" s="46"/>
      <c r="G32" s="46"/>
    </row>
    <row r="33" spans="1:7" ht="24" customHeight="1" x14ac:dyDescent="0.2">
      <c r="A33" s="43" t="s">
        <v>49</v>
      </c>
      <c r="B33" s="40">
        <v>64</v>
      </c>
      <c r="C33" s="41" t="s">
        <v>50</v>
      </c>
      <c r="D33" s="41"/>
      <c r="E33" s="42">
        <f>E34+E42+E47+E55</f>
        <v>0</v>
      </c>
      <c r="F33" s="42">
        <f>F34+F42+F47+F55</f>
        <v>0</v>
      </c>
      <c r="G33" s="42">
        <f>G34+G42+G47+G55</f>
        <v>0</v>
      </c>
    </row>
    <row r="34" spans="1:7" ht="24" customHeight="1" x14ac:dyDescent="0.2">
      <c r="B34" s="44">
        <v>641</v>
      </c>
      <c r="C34" s="45" t="s">
        <v>51</v>
      </c>
      <c r="D34" s="45"/>
      <c r="E34" s="42">
        <f>SUM(E35:E41)</f>
        <v>0</v>
      </c>
      <c r="F34" s="42">
        <f>SUM(F35:F41)</f>
        <v>0</v>
      </c>
      <c r="G34" s="42">
        <f>SUM(G35:G41)</f>
        <v>0</v>
      </c>
    </row>
    <row r="35" spans="1:7" ht="24" customHeight="1" x14ac:dyDescent="0.2">
      <c r="B35" s="44">
        <v>6412</v>
      </c>
      <c r="C35" s="45" t="s">
        <v>52</v>
      </c>
      <c r="D35" s="45"/>
      <c r="E35" s="46"/>
      <c r="F35" s="46"/>
      <c r="G35" s="46"/>
    </row>
    <row r="36" spans="1:7" ht="24" customHeight="1" x14ac:dyDescent="0.2">
      <c r="B36" s="44">
        <v>6413</v>
      </c>
      <c r="C36" s="45" t="s">
        <v>53</v>
      </c>
      <c r="D36" s="45" t="s">
        <v>212</v>
      </c>
      <c r="E36" s="46"/>
      <c r="F36" s="46"/>
      <c r="G36" s="46"/>
    </row>
    <row r="37" spans="1:7" ht="24" customHeight="1" x14ac:dyDescent="0.2">
      <c r="B37" s="44">
        <v>6414</v>
      </c>
      <c r="C37" s="45" t="s">
        <v>54</v>
      </c>
      <c r="D37" s="45" t="s">
        <v>212</v>
      </c>
      <c r="E37" s="46"/>
      <c r="F37" s="46"/>
      <c r="G37" s="46"/>
    </row>
    <row r="38" spans="1:7" ht="24" customHeight="1" x14ac:dyDescent="0.2">
      <c r="B38" s="44">
        <v>6415</v>
      </c>
      <c r="C38" s="45" t="s">
        <v>55</v>
      </c>
      <c r="D38" s="45" t="s">
        <v>212</v>
      </c>
      <c r="E38" s="46"/>
      <c r="F38" s="46"/>
      <c r="G38" s="46"/>
    </row>
    <row r="39" spans="1:7" ht="24" customHeight="1" x14ac:dyDescent="0.2">
      <c r="B39" s="44">
        <v>6416</v>
      </c>
      <c r="C39" s="45" t="s">
        <v>56</v>
      </c>
      <c r="D39" s="45" t="s">
        <v>212</v>
      </c>
      <c r="E39" s="46"/>
      <c r="F39" s="46"/>
      <c r="G39" s="46"/>
    </row>
    <row r="40" spans="1:7" ht="24" customHeight="1" x14ac:dyDescent="0.2">
      <c r="B40" s="44">
        <v>6417</v>
      </c>
      <c r="C40" s="45" t="s">
        <v>57</v>
      </c>
      <c r="D40" s="45" t="s">
        <v>212</v>
      </c>
      <c r="E40" s="46"/>
      <c r="F40" s="46"/>
      <c r="G40" s="46"/>
    </row>
    <row r="41" spans="1:7" ht="24" customHeight="1" x14ac:dyDescent="0.2">
      <c r="B41" s="44">
        <v>6419</v>
      </c>
      <c r="C41" s="45" t="s">
        <v>58</v>
      </c>
      <c r="D41" s="45"/>
      <c r="E41" s="46"/>
      <c r="F41" s="46"/>
      <c r="G41" s="46"/>
    </row>
    <row r="42" spans="1:7" ht="24" customHeight="1" x14ac:dyDescent="0.2">
      <c r="B42" s="44">
        <v>642</v>
      </c>
      <c r="C42" s="45" t="s">
        <v>59</v>
      </c>
      <c r="D42" s="45"/>
      <c r="E42" s="42">
        <f>SUM(E43:E46)</f>
        <v>0</v>
      </c>
      <c r="F42" s="42">
        <f>SUM(F43:F46)</f>
        <v>0</v>
      </c>
      <c r="G42" s="42">
        <f>SUM(G43:G46)</f>
        <v>0</v>
      </c>
    </row>
    <row r="43" spans="1:7" ht="24" customHeight="1" x14ac:dyDescent="0.2">
      <c r="B43" s="44">
        <v>6422</v>
      </c>
      <c r="C43" s="45" t="s">
        <v>60</v>
      </c>
      <c r="D43" s="45" t="s">
        <v>212</v>
      </c>
      <c r="E43" s="46"/>
      <c r="F43" s="46"/>
      <c r="G43" s="46"/>
    </row>
    <row r="44" spans="1:7" ht="24" customHeight="1" x14ac:dyDescent="0.2">
      <c r="B44" s="44">
        <v>6423</v>
      </c>
      <c r="C44" s="45" t="s">
        <v>61</v>
      </c>
      <c r="D44" s="45" t="s">
        <v>262</v>
      </c>
      <c r="E44" s="46"/>
      <c r="F44" s="46"/>
      <c r="G44" s="46"/>
    </row>
    <row r="45" spans="1:7" ht="24" customHeight="1" x14ac:dyDescent="0.2">
      <c r="B45" s="44" t="s">
        <v>62</v>
      </c>
      <c r="C45" s="45" t="s">
        <v>63</v>
      </c>
      <c r="D45" s="45"/>
      <c r="E45" s="46"/>
      <c r="F45" s="46"/>
      <c r="G45" s="46"/>
    </row>
    <row r="46" spans="1:7" ht="24" customHeight="1" x14ac:dyDescent="0.2">
      <c r="B46" s="44">
        <v>6429</v>
      </c>
      <c r="C46" s="45" t="s">
        <v>64</v>
      </c>
      <c r="D46" s="45" t="s">
        <v>262</v>
      </c>
      <c r="E46" s="46"/>
      <c r="F46" s="46"/>
      <c r="G46" s="46"/>
    </row>
    <row r="47" spans="1:7" ht="24" customHeight="1" x14ac:dyDescent="0.2">
      <c r="B47" s="44">
        <v>643</v>
      </c>
      <c r="C47" s="45" t="s">
        <v>65</v>
      </c>
      <c r="D47" s="45"/>
      <c r="E47" s="42">
        <f>SUM(E48:E54)</f>
        <v>0</v>
      </c>
      <c r="F47" s="42">
        <f>SUM(F48:F54)</f>
        <v>0</v>
      </c>
      <c r="G47" s="42">
        <f>SUM(G48:G54)</f>
        <v>0</v>
      </c>
    </row>
    <row r="48" spans="1:7" ht="24" customHeight="1" x14ac:dyDescent="0.2">
      <c r="B48" s="44">
        <v>6431</v>
      </c>
      <c r="C48" s="45" t="s">
        <v>66</v>
      </c>
      <c r="D48" s="45"/>
      <c r="E48" s="46"/>
      <c r="F48" s="46"/>
      <c r="G48" s="46"/>
    </row>
    <row r="49" spans="1:7" ht="24" customHeight="1" x14ac:dyDescent="0.2">
      <c r="B49" s="44">
        <v>6432</v>
      </c>
      <c r="C49" s="48" t="s">
        <v>67</v>
      </c>
      <c r="D49" s="48" t="s">
        <v>212</v>
      </c>
      <c r="E49" s="46"/>
      <c r="F49" s="46"/>
      <c r="G49" s="46"/>
    </row>
    <row r="50" spans="1:7" ht="24" customHeight="1" x14ac:dyDescent="0.2">
      <c r="B50" s="44">
        <v>6433</v>
      </c>
      <c r="C50" s="48" t="s">
        <v>68</v>
      </c>
      <c r="D50" s="48"/>
      <c r="E50" s="46"/>
      <c r="F50" s="46"/>
      <c r="G50" s="46"/>
    </row>
    <row r="51" spans="1:7" ht="24" customHeight="1" x14ac:dyDescent="0.2">
      <c r="B51" s="44">
        <v>6434</v>
      </c>
      <c r="C51" s="45" t="s">
        <v>69</v>
      </c>
      <c r="D51" s="45" t="s">
        <v>212</v>
      </c>
      <c r="E51" s="46"/>
      <c r="F51" s="46"/>
      <c r="G51" s="46"/>
    </row>
    <row r="52" spans="1:7" ht="24" customHeight="1" x14ac:dyDescent="0.2">
      <c r="B52" s="44">
        <v>6435</v>
      </c>
      <c r="C52" s="48" t="s">
        <v>70</v>
      </c>
      <c r="D52" s="48"/>
      <c r="E52" s="46"/>
      <c r="F52" s="46"/>
      <c r="G52" s="46"/>
    </row>
    <row r="53" spans="1:7" ht="24" customHeight="1" x14ac:dyDescent="0.2">
      <c r="B53" s="44">
        <v>6436</v>
      </c>
      <c r="C53" s="48" t="s">
        <v>71</v>
      </c>
      <c r="D53" s="48" t="s">
        <v>212</v>
      </c>
      <c r="E53" s="46"/>
      <c r="F53" s="46"/>
      <c r="G53" s="46"/>
    </row>
    <row r="54" spans="1:7" ht="24" customHeight="1" x14ac:dyDescent="0.2">
      <c r="B54" s="44">
        <v>6437</v>
      </c>
      <c r="C54" s="45" t="s">
        <v>72</v>
      </c>
      <c r="D54" s="45"/>
      <c r="E54" s="46"/>
      <c r="F54" s="46"/>
      <c r="G54" s="46"/>
    </row>
    <row r="55" spans="1:7" ht="24" customHeight="1" x14ac:dyDescent="0.2">
      <c r="B55" s="44" t="s">
        <v>73</v>
      </c>
      <c r="C55" s="45" t="s">
        <v>74</v>
      </c>
      <c r="D55" s="45"/>
      <c r="E55" s="42">
        <f>SUM(E56:E61)</f>
        <v>0</v>
      </c>
      <c r="F55" s="42">
        <f>SUM(F56:F61)</f>
        <v>0</v>
      </c>
      <c r="G55" s="42">
        <f>SUM(G56:G61)</f>
        <v>0</v>
      </c>
    </row>
    <row r="56" spans="1:7" ht="24" customHeight="1" x14ac:dyDescent="0.2">
      <c r="B56" s="44" t="s">
        <v>75</v>
      </c>
      <c r="C56" s="45" t="s">
        <v>76</v>
      </c>
      <c r="D56" s="45"/>
      <c r="E56" s="46"/>
      <c r="F56" s="46"/>
      <c r="G56" s="46"/>
    </row>
    <row r="57" spans="1:7" ht="24" customHeight="1" x14ac:dyDescent="0.2">
      <c r="B57" s="44" t="s">
        <v>77</v>
      </c>
      <c r="C57" s="45" t="s">
        <v>78</v>
      </c>
      <c r="D57" s="45"/>
      <c r="E57" s="46"/>
      <c r="F57" s="46"/>
      <c r="G57" s="46"/>
    </row>
    <row r="58" spans="1:7" ht="24" customHeight="1" x14ac:dyDescent="0.2">
      <c r="B58" s="44" t="s">
        <v>79</v>
      </c>
      <c r="C58" s="45" t="s">
        <v>80</v>
      </c>
      <c r="D58" s="45"/>
      <c r="E58" s="46"/>
      <c r="F58" s="46"/>
      <c r="G58" s="46"/>
    </row>
    <row r="59" spans="1:7" ht="24" customHeight="1" x14ac:dyDescent="0.2">
      <c r="B59" s="44" t="s">
        <v>81</v>
      </c>
      <c r="C59" s="45" t="s">
        <v>82</v>
      </c>
      <c r="D59" s="45"/>
      <c r="E59" s="46"/>
      <c r="F59" s="46"/>
      <c r="G59" s="46"/>
    </row>
    <row r="60" spans="1:7" ht="24" customHeight="1" x14ac:dyDescent="0.2">
      <c r="B60" s="44" t="s">
        <v>83</v>
      </c>
      <c r="C60" s="45" t="s">
        <v>84</v>
      </c>
      <c r="D60" s="45"/>
      <c r="E60" s="46"/>
      <c r="F60" s="46"/>
      <c r="G60" s="46"/>
    </row>
    <row r="61" spans="1:7" ht="24" customHeight="1" x14ac:dyDescent="0.2">
      <c r="B61" s="44" t="s">
        <v>85</v>
      </c>
      <c r="C61" s="49" t="s">
        <v>86</v>
      </c>
      <c r="D61" s="49"/>
      <c r="E61" s="46"/>
      <c r="F61" s="46"/>
      <c r="G61" s="46"/>
    </row>
    <row r="62" spans="1:7" ht="24" customHeight="1" x14ac:dyDescent="0.2">
      <c r="A62" s="43" t="s">
        <v>87</v>
      </c>
      <c r="B62" s="40">
        <v>65</v>
      </c>
      <c r="C62" s="41" t="s">
        <v>88</v>
      </c>
      <c r="D62" s="41"/>
      <c r="E62" s="42">
        <f>E63+E68</f>
        <v>14000</v>
      </c>
      <c r="F62" s="42">
        <f>F63+F68</f>
        <v>14000</v>
      </c>
      <c r="G62" s="42">
        <f>G63+G68</f>
        <v>14000</v>
      </c>
    </row>
    <row r="63" spans="1:7" ht="24" customHeight="1" x14ac:dyDescent="0.2">
      <c r="B63" s="44">
        <v>651</v>
      </c>
      <c r="C63" s="45" t="s">
        <v>89</v>
      </c>
      <c r="D63" s="45"/>
      <c r="E63" s="42">
        <f>SUM(E64:E67)</f>
        <v>0</v>
      </c>
      <c r="F63" s="42">
        <f>SUM(F64:F67)</f>
        <v>0</v>
      </c>
      <c r="G63" s="42">
        <f>SUM(G64:G67)</f>
        <v>0</v>
      </c>
    </row>
    <row r="64" spans="1:7" ht="24" customHeight="1" x14ac:dyDescent="0.2">
      <c r="B64" s="44">
        <v>6511</v>
      </c>
      <c r="C64" s="45" t="s">
        <v>90</v>
      </c>
      <c r="D64" s="45"/>
      <c r="E64" s="46"/>
      <c r="F64" s="46"/>
      <c r="G64" s="46"/>
    </row>
    <row r="65" spans="1:7" ht="24" customHeight="1" x14ac:dyDescent="0.2">
      <c r="B65" s="44">
        <v>6512</v>
      </c>
      <c r="C65" s="45" t="s">
        <v>91</v>
      </c>
      <c r="D65" s="45" t="s">
        <v>212</v>
      </c>
      <c r="E65" s="46"/>
      <c r="F65" s="46"/>
      <c r="G65" s="46"/>
    </row>
    <row r="66" spans="1:7" ht="24" customHeight="1" x14ac:dyDescent="0.2">
      <c r="B66" s="44">
        <v>6513</v>
      </c>
      <c r="C66" s="45" t="s">
        <v>92</v>
      </c>
      <c r="D66" s="45" t="s">
        <v>212</v>
      </c>
      <c r="E66" s="46"/>
      <c r="F66" s="46"/>
      <c r="G66" s="46"/>
    </row>
    <row r="67" spans="1:7" ht="24" customHeight="1" x14ac:dyDescent="0.2">
      <c r="B67" s="44">
        <v>6514</v>
      </c>
      <c r="C67" s="45" t="s">
        <v>93</v>
      </c>
      <c r="D67" s="45" t="s">
        <v>262</v>
      </c>
      <c r="E67" s="46"/>
      <c r="F67" s="46"/>
      <c r="G67" s="46"/>
    </row>
    <row r="68" spans="1:7" ht="24" customHeight="1" x14ac:dyDescent="0.2">
      <c r="B68" s="44">
        <v>652</v>
      </c>
      <c r="C68" s="45" t="s">
        <v>94</v>
      </c>
      <c r="D68" s="45"/>
      <c r="E68" s="42">
        <f>SUM(E69:E71)</f>
        <v>14000</v>
      </c>
      <c r="F68" s="42">
        <f>SUM(F69:F71)</f>
        <v>14000</v>
      </c>
      <c r="G68" s="42">
        <f>SUM(G69:G71)</f>
        <v>14000</v>
      </c>
    </row>
    <row r="69" spans="1:7" ht="24" customHeight="1" x14ac:dyDescent="0.2">
      <c r="B69" s="44">
        <v>6526</v>
      </c>
      <c r="C69" s="45" t="s">
        <v>95</v>
      </c>
      <c r="D69" s="45" t="s">
        <v>212</v>
      </c>
      <c r="E69" s="46">
        <v>14000</v>
      </c>
      <c r="F69" s="46">
        <v>14000</v>
      </c>
      <c r="G69" s="46">
        <v>14000</v>
      </c>
    </row>
    <row r="70" spans="1:7" ht="24" customHeight="1" x14ac:dyDescent="0.2">
      <c r="B70" s="44" t="s">
        <v>96</v>
      </c>
      <c r="C70" s="45" t="s">
        <v>97</v>
      </c>
      <c r="D70" s="45" t="s">
        <v>212</v>
      </c>
      <c r="E70" s="46"/>
      <c r="F70" s="46"/>
      <c r="G70" s="46"/>
    </row>
    <row r="71" spans="1:7" ht="24" customHeight="1" x14ac:dyDescent="0.2">
      <c r="B71" s="44" t="s">
        <v>98</v>
      </c>
      <c r="C71" s="45" t="s">
        <v>99</v>
      </c>
      <c r="D71" s="45"/>
      <c r="E71" s="46"/>
      <c r="F71" s="46"/>
      <c r="G71" s="46"/>
    </row>
    <row r="72" spans="1:7" ht="24" customHeight="1" x14ac:dyDescent="0.2">
      <c r="A72" s="43" t="s">
        <v>100</v>
      </c>
      <c r="B72" s="40">
        <v>66</v>
      </c>
      <c r="C72" s="50" t="s">
        <v>101</v>
      </c>
      <c r="D72" s="50"/>
      <c r="E72" s="42">
        <f>E73+E76</f>
        <v>800000</v>
      </c>
      <c r="F72" s="42">
        <f>F73+F76</f>
        <v>800000</v>
      </c>
      <c r="G72" s="42">
        <f>G73+G76</f>
        <v>800000</v>
      </c>
    </row>
    <row r="73" spans="1:7" ht="24" customHeight="1" x14ac:dyDescent="0.2">
      <c r="B73" s="44">
        <v>661</v>
      </c>
      <c r="C73" s="45" t="s">
        <v>102</v>
      </c>
      <c r="D73" s="45"/>
      <c r="E73" s="42">
        <f>SUM(E74:E75)</f>
        <v>800000</v>
      </c>
      <c r="F73" s="42">
        <f>SUM(F74:F75)</f>
        <v>800000</v>
      </c>
      <c r="G73" s="42">
        <f>SUM(G74:G75)</f>
        <v>800000</v>
      </c>
    </row>
    <row r="74" spans="1:7" ht="24" customHeight="1" x14ac:dyDescent="0.2">
      <c r="B74" s="44">
        <v>6614</v>
      </c>
      <c r="C74" s="45" t="s">
        <v>103</v>
      </c>
      <c r="D74" s="45" t="s">
        <v>188</v>
      </c>
      <c r="E74" s="46"/>
      <c r="F74" s="46"/>
      <c r="G74" s="46"/>
    </row>
    <row r="75" spans="1:7" ht="24" customHeight="1" x14ac:dyDescent="0.2">
      <c r="B75" s="44">
        <v>6615</v>
      </c>
      <c r="C75" s="45" t="s">
        <v>104</v>
      </c>
      <c r="D75" s="45" t="s">
        <v>188</v>
      </c>
      <c r="E75" s="46">
        <v>800000</v>
      </c>
      <c r="F75" s="46">
        <v>800000</v>
      </c>
      <c r="G75" s="46">
        <v>800000</v>
      </c>
    </row>
    <row r="76" spans="1:7" ht="24" customHeight="1" x14ac:dyDescent="0.2">
      <c r="B76" s="44">
        <v>663</v>
      </c>
      <c r="C76" s="49" t="s">
        <v>105</v>
      </c>
      <c r="D76" s="49"/>
      <c r="E76" s="42">
        <f>SUM(E77:E78)</f>
        <v>0</v>
      </c>
      <c r="F76" s="42">
        <f>SUM(F77:F78)</f>
        <v>0</v>
      </c>
      <c r="G76" s="42">
        <v>0</v>
      </c>
    </row>
    <row r="77" spans="1:7" ht="24" customHeight="1" x14ac:dyDescent="0.2">
      <c r="B77" s="44">
        <v>6631</v>
      </c>
      <c r="C77" s="45" t="s">
        <v>106</v>
      </c>
      <c r="D77" s="45" t="s">
        <v>263</v>
      </c>
      <c r="E77" s="46"/>
      <c r="F77" s="46"/>
      <c r="G77" s="46"/>
    </row>
    <row r="78" spans="1:7" ht="24" customHeight="1" x14ac:dyDescent="0.2">
      <c r="B78" s="44">
        <v>6632</v>
      </c>
      <c r="C78" s="49" t="s">
        <v>107</v>
      </c>
      <c r="D78" s="49" t="s">
        <v>263</v>
      </c>
      <c r="E78" s="46"/>
      <c r="F78" s="46"/>
      <c r="G78" s="46"/>
    </row>
    <row r="79" spans="1:7" ht="24" customHeight="1" x14ac:dyDescent="0.2">
      <c r="A79" s="43"/>
      <c r="B79" s="40" t="s">
        <v>108</v>
      </c>
      <c r="C79" s="47" t="s">
        <v>109</v>
      </c>
      <c r="D79" s="47"/>
      <c r="E79" s="42">
        <f>E80</f>
        <v>0</v>
      </c>
      <c r="F79" s="42">
        <f t="shared" ref="F79:G80" si="0">F80</f>
        <v>0</v>
      </c>
      <c r="G79" s="42">
        <f t="shared" si="0"/>
        <v>0</v>
      </c>
    </row>
    <row r="80" spans="1:7" ht="24" customHeight="1" x14ac:dyDescent="0.2">
      <c r="A80" s="43" t="s">
        <v>110</v>
      </c>
      <c r="B80" s="44" t="s">
        <v>111</v>
      </c>
      <c r="C80" s="49" t="s">
        <v>112</v>
      </c>
      <c r="D80" s="49"/>
      <c r="E80" s="42">
        <f>E81</f>
        <v>0</v>
      </c>
      <c r="F80" s="42">
        <f t="shared" si="0"/>
        <v>0</v>
      </c>
      <c r="G80" s="42">
        <f t="shared" si="0"/>
        <v>0</v>
      </c>
    </row>
    <row r="81" spans="1:7" ht="24" customHeight="1" x14ac:dyDescent="0.2">
      <c r="B81" s="44" t="s">
        <v>113</v>
      </c>
      <c r="C81" s="49" t="s">
        <v>112</v>
      </c>
      <c r="D81" s="49" t="s">
        <v>262</v>
      </c>
      <c r="E81" s="46"/>
      <c r="F81" s="46"/>
      <c r="G81" s="46"/>
    </row>
    <row r="82" spans="1:7" ht="24" customHeight="1" x14ac:dyDescent="0.2">
      <c r="A82" s="43" t="s">
        <v>114</v>
      </c>
      <c r="B82" s="40">
        <v>68</v>
      </c>
      <c r="C82" s="41" t="s">
        <v>115</v>
      </c>
      <c r="D82" s="41"/>
      <c r="E82" s="42">
        <f t="shared" ref="E82:G83" si="1">E83</f>
        <v>0</v>
      </c>
      <c r="F82" s="42">
        <f t="shared" si="1"/>
        <v>0</v>
      </c>
      <c r="G82" s="42">
        <f t="shared" si="1"/>
        <v>0</v>
      </c>
    </row>
    <row r="83" spans="1:7" ht="24" customHeight="1" x14ac:dyDescent="0.2">
      <c r="B83" s="44">
        <v>683</v>
      </c>
      <c r="C83" s="45" t="s">
        <v>116</v>
      </c>
      <c r="D83" s="45"/>
      <c r="E83" s="42">
        <f t="shared" si="1"/>
        <v>0</v>
      </c>
      <c r="F83" s="42">
        <f t="shared" si="1"/>
        <v>0</v>
      </c>
      <c r="G83" s="42">
        <f t="shared" si="1"/>
        <v>0</v>
      </c>
    </row>
    <row r="84" spans="1:7" ht="24" customHeight="1" x14ac:dyDescent="0.2">
      <c r="B84" s="44">
        <v>6831</v>
      </c>
      <c r="C84" s="45" t="s">
        <v>117</v>
      </c>
      <c r="D84" s="45" t="s">
        <v>212</v>
      </c>
      <c r="E84" s="46"/>
      <c r="F84" s="46"/>
      <c r="G84" s="46"/>
    </row>
    <row r="85" spans="1:7" ht="24" customHeight="1" x14ac:dyDescent="0.2">
      <c r="B85" s="40">
        <v>7</v>
      </c>
      <c r="C85" s="41" t="s">
        <v>118</v>
      </c>
      <c r="D85" s="41"/>
      <c r="E85" s="42">
        <f>E86+E110</f>
        <v>0</v>
      </c>
      <c r="F85" s="42">
        <f>F86+F110</f>
        <v>0</v>
      </c>
      <c r="G85" s="42">
        <f>G86+G110</f>
        <v>0</v>
      </c>
    </row>
    <row r="86" spans="1:7" ht="24" customHeight="1" x14ac:dyDescent="0.2">
      <c r="A86" s="43" t="s">
        <v>119</v>
      </c>
      <c r="B86" s="40">
        <v>72</v>
      </c>
      <c r="C86" s="47" t="s">
        <v>120</v>
      </c>
      <c r="D86" s="47"/>
      <c r="E86" s="42">
        <f>E87+E91+E99+E101+E106</f>
        <v>0</v>
      </c>
      <c r="F86" s="42">
        <f>F87+F91+F99+F101+F106</f>
        <v>0</v>
      </c>
      <c r="G86" s="42">
        <f>G87+G91+G99+G101+G106</f>
        <v>0</v>
      </c>
    </row>
    <row r="87" spans="1:7" ht="24" customHeight="1" x14ac:dyDescent="0.2">
      <c r="B87" s="44">
        <v>721</v>
      </c>
      <c r="C87" s="45" t="s">
        <v>121</v>
      </c>
      <c r="D87" s="45"/>
      <c r="E87" s="42">
        <f>SUM(E88:E90)</f>
        <v>0</v>
      </c>
      <c r="F87" s="42">
        <f>SUM(F88:F90)</f>
        <v>0</v>
      </c>
      <c r="G87" s="42">
        <f>SUM(G88:G90)</f>
        <v>0</v>
      </c>
    </row>
    <row r="88" spans="1:7" ht="24" customHeight="1" x14ac:dyDescent="0.2">
      <c r="B88" s="44">
        <v>7211</v>
      </c>
      <c r="C88" s="45" t="s">
        <v>122</v>
      </c>
      <c r="D88" s="45" t="s">
        <v>212</v>
      </c>
      <c r="E88" s="46"/>
      <c r="F88" s="46"/>
      <c r="G88" s="46"/>
    </row>
    <row r="89" spans="1:7" ht="24" customHeight="1" x14ac:dyDescent="0.2">
      <c r="B89" s="44">
        <v>7212</v>
      </c>
      <c r="C89" s="45" t="s">
        <v>123</v>
      </c>
      <c r="D89" s="45" t="s">
        <v>212</v>
      </c>
      <c r="E89" s="46"/>
      <c r="F89" s="46"/>
      <c r="G89" s="46"/>
    </row>
    <row r="90" spans="1:7" ht="24" customHeight="1" x14ac:dyDescent="0.2">
      <c r="B90" s="44">
        <v>7214</v>
      </c>
      <c r="C90" s="45" t="s">
        <v>124</v>
      </c>
      <c r="D90" s="45" t="s">
        <v>212</v>
      </c>
      <c r="E90" s="46"/>
      <c r="F90" s="46"/>
      <c r="G90" s="46"/>
    </row>
    <row r="91" spans="1:7" ht="24" customHeight="1" x14ac:dyDescent="0.2">
      <c r="B91" s="44">
        <v>722</v>
      </c>
      <c r="C91" s="45" t="s">
        <v>125</v>
      </c>
      <c r="D91" s="45"/>
      <c r="E91" s="42">
        <f>SUM(E92:E98)</f>
        <v>0</v>
      </c>
      <c r="F91" s="42">
        <f>SUM(F92:F98)</f>
        <v>0</v>
      </c>
      <c r="G91" s="42">
        <f>SUM(G92:G98)</f>
        <v>0</v>
      </c>
    </row>
    <row r="92" spans="1:7" ht="24" customHeight="1" x14ac:dyDescent="0.2">
      <c r="B92" s="44">
        <v>7221</v>
      </c>
      <c r="C92" s="45" t="s">
        <v>126</v>
      </c>
      <c r="D92" s="45" t="s">
        <v>212</v>
      </c>
      <c r="E92" s="46"/>
      <c r="F92" s="46"/>
      <c r="G92" s="46"/>
    </row>
    <row r="93" spans="1:7" ht="24" customHeight="1" x14ac:dyDescent="0.2">
      <c r="B93" s="44">
        <v>7222</v>
      </c>
      <c r="C93" s="45" t="s">
        <v>127</v>
      </c>
      <c r="D93" s="45" t="s">
        <v>212</v>
      </c>
      <c r="E93" s="46"/>
      <c r="F93" s="46"/>
      <c r="G93" s="46"/>
    </row>
    <row r="94" spans="1:7" ht="24" customHeight="1" x14ac:dyDescent="0.2">
      <c r="B94" s="44">
        <v>7223</v>
      </c>
      <c r="C94" s="45" t="s">
        <v>128</v>
      </c>
      <c r="D94" s="45" t="s">
        <v>212</v>
      </c>
      <c r="E94" s="46"/>
      <c r="F94" s="46"/>
      <c r="G94" s="46"/>
    </row>
    <row r="95" spans="1:7" ht="24" customHeight="1" x14ac:dyDescent="0.2">
      <c r="B95" s="44">
        <v>7224</v>
      </c>
      <c r="C95" s="45" t="s">
        <v>129</v>
      </c>
      <c r="D95" s="45" t="s">
        <v>212</v>
      </c>
      <c r="E95" s="46"/>
      <c r="F95" s="46"/>
      <c r="G95" s="46"/>
    </row>
    <row r="96" spans="1:7" ht="24" customHeight="1" x14ac:dyDescent="0.2">
      <c r="B96" s="44">
        <v>7225</v>
      </c>
      <c r="C96" s="45" t="s">
        <v>130</v>
      </c>
      <c r="D96" s="45" t="s">
        <v>212</v>
      </c>
      <c r="E96" s="46"/>
      <c r="F96" s="46"/>
      <c r="G96" s="46"/>
    </row>
    <row r="97" spans="1:7" ht="24" customHeight="1" x14ac:dyDescent="0.2">
      <c r="B97" s="44">
        <v>7226</v>
      </c>
      <c r="C97" s="45" t="s">
        <v>131</v>
      </c>
      <c r="D97" s="45" t="s">
        <v>212</v>
      </c>
      <c r="E97" s="46"/>
      <c r="F97" s="46"/>
      <c r="G97" s="46"/>
    </row>
    <row r="98" spans="1:7" ht="24" customHeight="1" x14ac:dyDescent="0.2">
      <c r="B98" s="44">
        <v>7227</v>
      </c>
      <c r="C98" s="45" t="s">
        <v>132</v>
      </c>
      <c r="D98" s="45" t="s">
        <v>212</v>
      </c>
      <c r="E98" s="46"/>
      <c r="F98" s="46"/>
      <c r="G98" s="46"/>
    </row>
    <row r="99" spans="1:7" ht="24" customHeight="1" x14ac:dyDescent="0.2">
      <c r="B99" s="44">
        <v>723</v>
      </c>
      <c r="C99" s="49" t="s">
        <v>133</v>
      </c>
      <c r="D99" s="49"/>
      <c r="E99" s="42">
        <f>SUM(E100:E100)</f>
        <v>0</v>
      </c>
      <c r="F99" s="42">
        <f>SUM(F100:F100)</f>
        <v>0</v>
      </c>
      <c r="G99" s="42">
        <f>SUM(G100:G100)</f>
        <v>0</v>
      </c>
    </row>
    <row r="100" spans="1:7" ht="24" customHeight="1" x14ac:dyDescent="0.2">
      <c r="B100" s="44">
        <v>7231</v>
      </c>
      <c r="C100" s="45" t="s">
        <v>134</v>
      </c>
      <c r="D100" s="45" t="s">
        <v>212</v>
      </c>
      <c r="E100" s="46"/>
      <c r="F100" s="46"/>
      <c r="G100" s="46"/>
    </row>
    <row r="101" spans="1:7" ht="24" customHeight="1" x14ac:dyDescent="0.2">
      <c r="B101" s="44">
        <v>724</v>
      </c>
      <c r="C101" s="49" t="s">
        <v>135</v>
      </c>
      <c r="D101" s="49"/>
      <c r="E101" s="42">
        <f>SUM(E102:E105)</f>
        <v>0</v>
      </c>
      <c r="F101" s="42">
        <f>SUM(F102:F105)</f>
        <v>0</v>
      </c>
      <c r="G101" s="42">
        <f>SUM(G102:G105)</f>
        <v>0</v>
      </c>
    </row>
    <row r="102" spans="1:7" ht="24" customHeight="1" x14ac:dyDescent="0.2">
      <c r="B102" s="44">
        <v>7241</v>
      </c>
      <c r="C102" s="45" t="s">
        <v>136</v>
      </c>
      <c r="D102" s="45" t="s">
        <v>212</v>
      </c>
      <c r="E102" s="46"/>
      <c r="F102" s="46"/>
      <c r="G102" s="46"/>
    </row>
    <row r="103" spans="1:7" ht="24" customHeight="1" x14ac:dyDescent="0.2">
      <c r="B103" s="44">
        <v>7242</v>
      </c>
      <c r="C103" s="45" t="s">
        <v>137</v>
      </c>
      <c r="D103" s="45" t="s">
        <v>212</v>
      </c>
      <c r="E103" s="46"/>
      <c r="F103" s="46"/>
      <c r="G103" s="46"/>
    </row>
    <row r="104" spans="1:7" ht="24" customHeight="1" x14ac:dyDescent="0.2">
      <c r="B104" s="44">
        <v>7243</v>
      </c>
      <c r="C104" s="45" t="s">
        <v>138</v>
      </c>
      <c r="D104" s="45" t="s">
        <v>212</v>
      </c>
      <c r="E104" s="46"/>
      <c r="F104" s="46"/>
      <c r="G104" s="46"/>
    </row>
    <row r="105" spans="1:7" ht="24" customHeight="1" x14ac:dyDescent="0.2">
      <c r="B105" s="44">
        <v>7244</v>
      </c>
      <c r="C105" s="45" t="s">
        <v>139</v>
      </c>
      <c r="D105" s="45" t="s">
        <v>212</v>
      </c>
      <c r="E105" s="46"/>
      <c r="F105" s="46"/>
      <c r="G105" s="46"/>
    </row>
    <row r="106" spans="1:7" ht="24" customHeight="1" x14ac:dyDescent="0.2">
      <c r="B106" s="44">
        <v>726</v>
      </c>
      <c r="C106" s="45" t="s">
        <v>140</v>
      </c>
      <c r="D106" s="45"/>
      <c r="E106" s="42">
        <f>SUM(E107:E109)</f>
        <v>0</v>
      </c>
      <c r="F106" s="42">
        <f>SUM(F107:F109)</f>
        <v>0</v>
      </c>
      <c r="G106" s="42">
        <f>SUM(G107:G109)</f>
        <v>0</v>
      </c>
    </row>
    <row r="107" spans="1:7" ht="24" customHeight="1" x14ac:dyDescent="0.2">
      <c r="B107" s="44">
        <v>7262</v>
      </c>
      <c r="C107" s="45" t="s">
        <v>141</v>
      </c>
      <c r="D107" s="45"/>
      <c r="E107" s="46"/>
      <c r="F107" s="46"/>
      <c r="G107" s="46"/>
    </row>
    <row r="108" spans="1:7" ht="24" customHeight="1" x14ac:dyDescent="0.2">
      <c r="B108" s="44">
        <v>7263</v>
      </c>
      <c r="C108" s="45" t="s">
        <v>142</v>
      </c>
      <c r="D108" s="45"/>
      <c r="E108" s="46"/>
      <c r="F108" s="46"/>
      <c r="G108" s="46"/>
    </row>
    <row r="109" spans="1:7" ht="24" customHeight="1" x14ac:dyDescent="0.2">
      <c r="B109" s="44">
        <v>7264</v>
      </c>
      <c r="C109" s="45" t="s">
        <v>143</v>
      </c>
      <c r="D109" s="45" t="s">
        <v>212</v>
      </c>
      <c r="E109" s="46"/>
      <c r="F109" s="46"/>
      <c r="G109" s="46"/>
    </row>
    <row r="110" spans="1:7" ht="24" customHeight="1" x14ac:dyDescent="0.2">
      <c r="A110" s="43" t="s">
        <v>144</v>
      </c>
      <c r="B110" s="40">
        <v>73</v>
      </c>
      <c r="C110" s="41" t="s">
        <v>145</v>
      </c>
      <c r="D110" s="41"/>
      <c r="E110" s="42">
        <f>E111</f>
        <v>0</v>
      </c>
      <c r="F110" s="42">
        <f>F111</f>
        <v>0</v>
      </c>
      <c r="G110" s="42">
        <f>G111</f>
        <v>0</v>
      </c>
    </row>
    <row r="111" spans="1:7" ht="24" customHeight="1" x14ac:dyDescent="0.2">
      <c r="A111" s="43"/>
      <c r="B111" s="44">
        <v>731</v>
      </c>
      <c r="C111" s="45" t="s">
        <v>145</v>
      </c>
      <c r="D111" s="45"/>
      <c r="E111" s="42">
        <f>SUM(E112:E112)</f>
        <v>0</v>
      </c>
      <c r="F111" s="42">
        <f>SUM(F112:F112)</f>
        <v>0</v>
      </c>
      <c r="G111" s="42">
        <f>SUM(G112:G112)</f>
        <v>0</v>
      </c>
    </row>
    <row r="112" spans="1:7" ht="24" customHeight="1" x14ac:dyDescent="0.2">
      <c r="B112" s="44">
        <v>7312</v>
      </c>
      <c r="C112" s="45" t="s">
        <v>146</v>
      </c>
      <c r="D112" s="45"/>
      <c r="E112" s="46"/>
      <c r="F112" s="46"/>
      <c r="G112" s="46"/>
    </row>
    <row r="113" spans="1:8" ht="24" customHeight="1" x14ac:dyDescent="0.2">
      <c r="B113" s="40">
        <v>8</v>
      </c>
      <c r="C113" s="41" t="s">
        <v>147</v>
      </c>
      <c r="D113" s="41"/>
      <c r="E113" s="42">
        <f>E114+E121+E124</f>
        <v>0</v>
      </c>
      <c r="F113" s="42">
        <f>F114+F121+F124</f>
        <v>0</v>
      </c>
      <c r="G113" s="42">
        <f>G114+G121+G124</f>
        <v>0</v>
      </c>
      <c r="H113" s="51"/>
    </row>
    <row r="114" spans="1:8" ht="24" customHeight="1" x14ac:dyDescent="0.2">
      <c r="A114" s="43" t="s">
        <v>148</v>
      </c>
      <c r="B114" s="40" t="s">
        <v>149</v>
      </c>
      <c r="C114" s="52" t="s">
        <v>150</v>
      </c>
      <c r="D114" s="52"/>
      <c r="E114" s="42">
        <f>E115+E117+E119</f>
        <v>0</v>
      </c>
      <c r="F114" s="42">
        <f>F115+F117+F119</f>
        <v>0</v>
      </c>
      <c r="G114" s="42">
        <f>G115+G117+G119</f>
        <v>0</v>
      </c>
      <c r="H114" s="51"/>
    </row>
    <row r="115" spans="1:8" ht="24" customHeight="1" x14ac:dyDescent="0.2">
      <c r="B115" s="44" t="s">
        <v>151</v>
      </c>
      <c r="C115" s="53" t="s">
        <v>152</v>
      </c>
      <c r="D115" s="53"/>
      <c r="E115" s="42">
        <f>E116</f>
        <v>0</v>
      </c>
      <c r="F115" s="42">
        <f>F116</f>
        <v>0</v>
      </c>
      <c r="G115" s="42">
        <f>G116</f>
        <v>0</v>
      </c>
      <c r="H115" s="51"/>
    </row>
    <row r="116" spans="1:8" ht="24" customHeight="1" x14ac:dyDescent="0.2">
      <c r="B116" s="44" t="s">
        <v>153</v>
      </c>
      <c r="C116" s="53" t="s">
        <v>154</v>
      </c>
      <c r="D116" s="53">
        <v>11</v>
      </c>
      <c r="E116" s="46"/>
      <c r="F116" s="46"/>
      <c r="G116" s="46"/>
      <c r="H116" s="51"/>
    </row>
    <row r="117" spans="1:8" ht="24" customHeight="1" x14ac:dyDescent="0.2">
      <c r="B117" s="54">
        <v>813</v>
      </c>
      <c r="C117" s="55" t="s">
        <v>155</v>
      </c>
      <c r="D117" s="55"/>
      <c r="E117" s="42">
        <f>E118</f>
        <v>0</v>
      </c>
      <c r="F117" s="42">
        <f>F118</f>
        <v>0</v>
      </c>
      <c r="G117" s="42">
        <f>G118</f>
        <v>0</v>
      </c>
      <c r="H117" s="51"/>
    </row>
    <row r="118" spans="1:8" ht="24" customHeight="1" x14ac:dyDescent="0.2">
      <c r="B118" s="54">
        <v>8134</v>
      </c>
      <c r="C118" s="55" t="s">
        <v>156</v>
      </c>
      <c r="D118" s="55"/>
      <c r="E118" s="46"/>
      <c r="F118" s="46"/>
      <c r="G118" s="46"/>
      <c r="H118" s="51"/>
    </row>
    <row r="119" spans="1:8" ht="24" customHeight="1" x14ac:dyDescent="0.2">
      <c r="B119" s="44" t="s">
        <v>157</v>
      </c>
      <c r="C119" s="41" t="str">
        <f>'[1]svi uredi'!B237</f>
        <v>Primici od povrata depozita i jamčevnih pologa</v>
      </c>
      <c r="D119" s="41"/>
      <c r="E119" s="42">
        <f>E120</f>
        <v>0</v>
      </c>
      <c r="F119" s="42">
        <f>F120</f>
        <v>0</v>
      </c>
      <c r="G119" s="42">
        <f>G120</f>
        <v>0</v>
      </c>
      <c r="H119" s="51"/>
    </row>
    <row r="120" spans="1:8" ht="24" customHeight="1" x14ac:dyDescent="0.2">
      <c r="B120" s="56">
        <v>8181</v>
      </c>
      <c r="C120" s="56" t="str">
        <f>'[1]svi uredi'!B238</f>
        <v>Primici od povrata depozita od kreditnih i ostalih institucija- tuzemni</v>
      </c>
      <c r="D120" s="56"/>
      <c r="E120" s="46"/>
      <c r="F120" s="46"/>
      <c r="G120" s="46"/>
      <c r="H120" s="51"/>
    </row>
    <row r="121" spans="1:8" ht="24" customHeight="1" x14ac:dyDescent="0.2">
      <c r="A121" s="43" t="s">
        <v>158</v>
      </c>
      <c r="B121" s="57">
        <v>83</v>
      </c>
      <c r="C121" s="58" t="s">
        <v>159</v>
      </c>
      <c r="D121" s="58"/>
      <c r="E121" s="42">
        <f t="shared" ref="E121:G122" si="2">E122</f>
        <v>0</v>
      </c>
      <c r="F121" s="42">
        <f t="shared" si="2"/>
        <v>0</v>
      </c>
      <c r="G121" s="42">
        <f t="shared" si="2"/>
        <v>0</v>
      </c>
      <c r="H121" s="51"/>
    </row>
    <row r="122" spans="1:8" ht="24" customHeight="1" x14ac:dyDescent="0.2">
      <c r="B122" s="56">
        <v>833</v>
      </c>
      <c r="C122" s="56" t="s">
        <v>160</v>
      </c>
      <c r="D122" s="56"/>
      <c r="E122" s="42">
        <f t="shared" si="2"/>
        <v>0</v>
      </c>
      <c r="F122" s="42">
        <f t="shared" si="2"/>
        <v>0</v>
      </c>
      <c r="G122" s="42">
        <f t="shared" si="2"/>
        <v>0</v>
      </c>
      <c r="H122" s="51"/>
    </row>
    <row r="123" spans="1:8" ht="24" customHeight="1" x14ac:dyDescent="0.2">
      <c r="B123" s="56">
        <v>8331</v>
      </c>
      <c r="C123" s="56" t="s">
        <v>161</v>
      </c>
      <c r="D123" s="56">
        <v>11</v>
      </c>
      <c r="E123" s="46"/>
      <c r="F123" s="46"/>
      <c r="G123" s="46"/>
      <c r="H123" s="51"/>
    </row>
    <row r="124" spans="1:8" ht="24" customHeight="1" x14ac:dyDescent="0.2">
      <c r="A124" s="43" t="s">
        <v>162</v>
      </c>
      <c r="B124" s="40">
        <v>84</v>
      </c>
      <c r="C124" s="41" t="s">
        <v>163</v>
      </c>
      <c r="D124" s="41"/>
      <c r="E124" s="42">
        <f>E125+E127+E131</f>
        <v>0</v>
      </c>
      <c r="F124" s="42">
        <f>F125+F127+F131</f>
        <v>0</v>
      </c>
      <c r="G124" s="42">
        <f>G125+G127+G131</f>
        <v>0</v>
      </c>
    </row>
    <row r="125" spans="1:8" ht="24" customHeight="1" x14ac:dyDescent="0.2">
      <c r="B125" s="44" t="s">
        <v>164</v>
      </c>
      <c r="C125" s="59" t="s">
        <v>165</v>
      </c>
      <c r="D125" s="59"/>
      <c r="E125" s="42">
        <f>E126</f>
        <v>0</v>
      </c>
      <c r="F125" s="42">
        <f>F126</f>
        <v>0</v>
      </c>
      <c r="G125" s="42">
        <f>G126</f>
        <v>0</v>
      </c>
    </row>
    <row r="126" spans="1:8" ht="24" customHeight="1" x14ac:dyDescent="0.2">
      <c r="B126" s="44" t="s">
        <v>166</v>
      </c>
      <c r="C126" s="59" t="s">
        <v>167</v>
      </c>
      <c r="D126" s="59">
        <v>81</v>
      </c>
      <c r="E126" s="46"/>
      <c r="F126" s="46"/>
      <c r="G126" s="46"/>
    </row>
    <row r="127" spans="1:8" ht="24" customHeight="1" x14ac:dyDescent="0.2">
      <c r="B127" s="44">
        <v>844</v>
      </c>
      <c r="C127" s="45" t="s">
        <v>168</v>
      </c>
      <c r="D127" s="45"/>
      <c r="E127" s="42">
        <f>SUM(E128:E130)</f>
        <v>0</v>
      </c>
      <c r="F127" s="42">
        <f>SUM(F128:F130)</f>
        <v>0</v>
      </c>
      <c r="G127" s="42">
        <f>SUM(G128:G130)</f>
        <v>0</v>
      </c>
    </row>
    <row r="128" spans="1:8" ht="24" customHeight="1" x14ac:dyDescent="0.2">
      <c r="B128" s="44">
        <v>8443</v>
      </c>
      <c r="C128" s="45" t="s">
        <v>169</v>
      </c>
      <c r="D128" s="45" t="s">
        <v>149</v>
      </c>
      <c r="E128" s="46"/>
      <c r="F128" s="46"/>
      <c r="G128" s="46"/>
    </row>
    <row r="129" spans="1:7" ht="24" customHeight="1" x14ac:dyDescent="0.2">
      <c r="B129" s="44">
        <v>8444</v>
      </c>
      <c r="C129" s="45" t="s">
        <v>170</v>
      </c>
      <c r="D129" s="45"/>
      <c r="E129" s="46"/>
      <c r="F129" s="46"/>
      <c r="G129" s="46"/>
    </row>
    <row r="130" spans="1:7" ht="24" customHeight="1" x14ac:dyDescent="0.2">
      <c r="B130" s="44">
        <v>8445</v>
      </c>
      <c r="C130" s="45" t="s">
        <v>171</v>
      </c>
      <c r="D130" s="45" t="s">
        <v>149</v>
      </c>
      <c r="E130" s="46"/>
      <c r="F130" s="46"/>
      <c r="G130" s="46"/>
    </row>
    <row r="131" spans="1:7" ht="24" customHeight="1" x14ac:dyDescent="0.2">
      <c r="B131" s="44" t="s">
        <v>172</v>
      </c>
      <c r="C131" s="45" t="s">
        <v>173</v>
      </c>
      <c r="D131" s="45"/>
      <c r="E131" s="42">
        <f>E132</f>
        <v>0</v>
      </c>
      <c r="F131" s="42">
        <f>F132</f>
        <v>0</v>
      </c>
      <c r="G131" s="42">
        <f>G132</f>
        <v>0</v>
      </c>
    </row>
    <row r="132" spans="1:7" ht="24" customHeight="1" x14ac:dyDescent="0.2">
      <c r="B132" s="44" t="s">
        <v>174</v>
      </c>
      <c r="C132" s="45" t="s">
        <v>175</v>
      </c>
      <c r="D132" s="45" t="s">
        <v>149</v>
      </c>
      <c r="E132" s="46"/>
      <c r="F132" s="46"/>
      <c r="G132" s="46"/>
    </row>
    <row r="133" spans="1:7" ht="24" customHeight="1" x14ac:dyDescent="0.2">
      <c r="B133" s="148" t="s">
        <v>326</v>
      </c>
      <c r="C133" s="149"/>
      <c r="D133" s="68"/>
      <c r="E133" s="42">
        <f>E113+E85+E8</f>
        <v>846000</v>
      </c>
      <c r="F133" s="42">
        <f>F113+F85+F8</f>
        <v>846000</v>
      </c>
      <c r="G133" s="42">
        <f>G113+G85+G8</f>
        <v>846000</v>
      </c>
    </row>
    <row r="134" spans="1:7" ht="24" customHeight="1" x14ac:dyDescent="0.2">
      <c r="B134" s="146" t="s">
        <v>277</v>
      </c>
      <c r="C134" s="147"/>
      <c r="D134" s="147"/>
      <c r="E134" s="147"/>
      <c r="F134" s="147"/>
      <c r="G134" s="147"/>
    </row>
    <row r="135" spans="1:7" ht="24" customHeight="1" x14ac:dyDescent="0.2">
      <c r="B135" s="44" t="s">
        <v>108</v>
      </c>
      <c r="C135" s="47" t="s">
        <v>109</v>
      </c>
      <c r="D135" s="47"/>
      <c r="E135" s="42">
        <f>SUM(E136)</f>
        <v>2460000</v>
      </c>
      <c r="F135" s="42">
        <f t="shared" ref="F135:G135" si="3">SUM(F136)</f>
        <v>1944000</v>
      </c>
      <c r="G135" s="42">
        <f t="shared" si="3"/>
        <v>1944000</v>
      </c>
    </row>
    <row r="136" spans="1:7" ht="24" customHeight="1" x14ac:dyDescent="0.2">
      <c r="A136" s="43" t="s">
        <v>176</v>
      </c>
      <c r="B136" s="44" t="s">
        <v>178</v>
      </c>
      <c r="C136" s="49" t="s">
        <v>179</v>
      </c>
      <c r="D136" s="49"/>
      <c r="E136" s="42">
        <f>SUM(E137:E139)</f>
        <v>2460000</v>
      </c>
      <c r="F136" s="42">
        <f t="shared" ref="F136:G136" si="4">SUM(F137:F139)</f>
        <v>1944000</v>
      </c>
      <c r="G136" s="42">
        <f t="shared" si="4"/>
        <v>1944000</v>
      </c>
    </row>
    <row r="137" spans="1:7" ht="24" customHeight="1" x14ac:dyDescent="0.2">
      <c r="B137" s="44" t="s">
        <v>180</v>
      </c>
      <c r="C137" s="49" t="s">
        <v>181</v>
      </c>
      <c r="D137" s="49" t="s">
        <v>212</v>
      </c>
      <c r="E137" s="46">
        <v>1760000</v>
      </c>
      <c r="F137" s="46">
        <v>1760000</v>
      </c>
      <c r="G137" s="46">
        <v>1760000</v>
      </c>
    </row>
    <row r="138" spans="1:7" ht="24" customHeight="1" x14ac:dyDescent="0.2">
      <c r="B138" s="44" t="s">
        <v>182</v>
      </c>
      <c r="C138" s="49" t="s">
        <v>183</v>
      </c>
      <c r="D138" s="49" t="s">
        <v>212</v>
      </c>
      <c r="E138" s="46">
        <v>700000</v>
      </c>
      <c r="F138" s="46">
        <v>184000</v>
      </c>
      <c r="G138" s="46">
        <v>184000</v>
      </c>
    </row>
    <row r="139" spans="1:7" ht="24" customHeight="1" x14ac:dyDescent="0.2">
      <c r="B139" s="44" t="s">
        <v>184</v>
      </c>
      <c r="C139" s="49" t="s">
        <v>185</v>
      </c>
      <c r="D139" s="49" t="s">
        <v>212</v>
      </c>
      <c r="E139" s="46"/>
      <c r="F139" s="46"/>
      <c r="G139" s="46"/>
    </row>
    <row r="140" spans="1:7" ht="24" customHeight="1" x14ac:dyDescent="0.2">
      <c r="B140" s="148" t="s">
        <v>327</v>
      </c>
      <c r="C140" s="149"/>
      <c r="D140" s="68"/>
      <c r="E140" s="42">
        <f>E135</f>
        <v>2460000</v>
      </c>
      <c r="F140" s="42">
        <f t="shared" ref="F140:G140" si="5">F135</f>
        <v>1944000</v>
      </c>
      <c r="G140" s="42">
        <f t="shared" si="5"/>
        <v>1944000</v>
      </c>
    </row>
    <row r="141" spans="1:7" ht="24" customHeight="1" x14ac:dyDescent="0.2">
      <c r="B141" s="148" t="s">
        <v>186</v>
      </c>
      <c r="C141" s="149"/>
      <c r="D141" s="68"/>
      <c r="E141" s="42">
        <f>E133+E140</f>
        <v>3306000</v>
      </c>
      <c r="F141" s="42">
        <f>F133+F140</f>
        <v>2790000</v>
      </c>
      <c r="G141" s="42">
        <f>G133+G140</f>
        <v>2790000</v>
      </c>
    </row>
    <row r="142" spans="1:7" ht="24" customHeight="1" x14ac:dyDescent="0.2">
      <c r="A142" s="150" t="s">
        <v>177</v>
      </c>
      <c r="B142" s="152" t="s">
        <v>264</v>
      </c>
      <c r="C142" s="153"/>
      <c r="D142" s="71"/>
      <c r="E142" s="60"/>
      <c r="F142" s="60">
        <v>0</v>
      </c>
      <c r="G142" s="60">
        <v>0</v>
      </c>
    </row>
    <row r="143" spans="1:7" ht="24" customHeight="1" x14ac:dyDescent="0.2">
      <c r="A143" s="151"/>
      <c r="B143" s="152" t="s">
        <v>266</v>
      </c>
      <c r="C143" s="153"/>
      <c r="D143" s="70"/>
      <c r="E143" s="60"/>
      <c r="F143" s="60"/>
      <c r="G143" s="60"/>
    </row>
    <row r="144" spans="1:7" ht="21" customHeight="1" x14ac:dyDescent="0.2">
      <c r="B144" s="152" t="s">
        <v>265</v>
      </c>
      <c r="C144" s="153"/>
      <c r="D144" s="61"/>
      <c r="E144" s="72">
        <f>E141+E142+E143</f>
        <v>3306000</v>
      </c>
      <c r="F144" s="72">
        <f t="shared" ref="F144:G144" si="6">F141+F142+F143</f>
        <v>2790000</v>
      </c>
      <c r="G144" s="72">
        <f t="shared" si="6"/>
        <v>2790000</v>
      </c>
    </row>
    <row r="145" spans="2:7" x14ac:dyDescent="0.2">
      <c r="B145" s="61"/>
      <c r="C145" s="61"/>
      <c r="D145" s="61"/>
      <c r="E145" s="61"/>
      <c r="F145" s="61"/>
      <c r="G145" s="61"/>
    </row>
    <row r="146" spans="2:7" x14ac:dyDescent="0.2">
      <c r="B146" s="61"/>
      <c r="C146" s="61"/>
      <c r="D146" s="61"/>
      <c r="E146" s="61"/>
      <c r="F146" s="61"/>
      <c r="G146" s="62"/>
    </row>
  </sheetData>
  <mergeCells count="11">
    <mergeCell ref="A142:A143"/>
    <mergeCell ref="B143:C143"/>
    <mergeCell ref="B144:C144"/>
    <mergeCell ref="B140:C140"/>
    <mergeCell ref="B141:C141"/>
    <mergeCell ref="B142:C142"/>
    <mergeCell ref="B4:G4"/>
    <mergeCell ref="B5:G5"/>
    <mergeCell ref="B6:G6"/>
    <mergeCell ref="B133:C133"/>
    <mergeCell ref="B134:G134"/>
  </mergeCells>
  <conditionalFormatting sqref="E11:G12 E14:G17 E19:G20 E22:G23 E25:G26 E28:G29 E31:G32 E43:G46 E48:G54 E56:G61 E64:G67 E69:G71 E74:G75 E84:G84 E88:G90 E92:G98 E100:G100 E102:G105 E107:G109 E112:G112 E35:G41 E128:G130 E77:G78 E132:G132 E81:G81">
    <cfRule type="cellIs" dxfId="9" priority="9" stopIfTrue="1" operator="notEqual">
      <formula>ROUND(E11,0)</formula>
    </cfRule>
    <cfRule type="cellIs" dxfId="8" priority="10" stopIfTrue="1" operator="lessThan">
      <formula>0</formula>
    </cfRule>
  </conditionalFormatting>
  <conditionalFormatting sqref="G137:G139 E137:E139">
    <cfRule type="cellIs" dxfId="7" priority="7" stopIfTrue="1" operator="notEqual">
      <formula>ROUND(E137,0)</formula>
    </cfRule>
    <cfRule type="cellIs" dxfId="6" priority="8" stopIfTrue="1" operator="lessThan">
      <formula>0</formula>
    </cfRule>
  </conditionalFormatting>
  <conditionalFormatting sqref="F137:F139">
    <cfRule type="cellIs" dxfId="5" priority="5" stopIfTrue="1" operator="notEqual">
      <formula>ROUND(F137,0)</formula>
    </cfRule>
    <cfRule type="cellIs" dxfId="4" priority="6" stopIfTrue="1" operator="lessThan">
      <formula>0</formula>
    </cfRule>
  </conditionalFormatting>
  <conditionalFormatting sqref="E143:G143">
    <cfRule type="cellIs" dxfId="3" priority="3" stopIfTrue="1" operator="notEqual">
      <formula>ROUND(E143,0)</formula>
    </cfRule>
    <cfRule type="cellIs" dxfId="2" priority="4" stopIfTrue="1" operator="lessThan">
      <formula>0</formula>
    </cfRule>
  </conditionalFormatting>
  <conditionalFormatting sqref="E142:G142">
    <cfRule type="cellIs" dxfId="1" priority="1" stopIfTrue="1" operator="notEqual">
      <formula>ROUND(E142,0)</formula>
    </cfRule>
    <cfRule type="cellIs" dxfId="0"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8:G133 E135:G143">
      <formula1>99999999</formula1>
    </dataValidation>
  </dataValidations>
  <pageMargins left="0.70866141732283472" right="0.70866141732283472" top="0.74803149606299213" bottom="0.74803149606299213" header="0.31496062992125984" footer="0.31496062992125984"/>
  <pageSetup paperSize="9" scale="62" orientation="portrait" r:id="rId1"/>
  <rowBreaks count="2" manualBreakCount="2">
    <brk id="52" max="4" man="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topLeftCell="A10" workbookViewId="0">
      <selection activeCell="B11" sqref="B11"/>
    </sheetView>
  </sheetViews>
  <sheetFormatPr defaultRowHeight="12.75" x14ac:dyDescent="0.2"/>
  <cols>
    <col min="1" max="1" width="13.7109375" style="76" customWidth="1"/>
    <col min="2" max="2" width="65.5703125" style="76" bestFit="1" customWidth="1"/>
    <col min="3" max="3" width="15.140625" style="76" bestFit="1" customWidth="1"/>
    <col min="4" max="5" width="15.42578125" style="76" bestFit="1" customWidth="1"/>
    <col min="6" max="244" width="6.85546875" style="76" customWidth="1"/>
    <col min="245" max="245" width="1.140625" style="76" customWidth="1"/>
    <col min="246" max="246" width="13.7109375" style="76" customWidth="1"/>
    <col min="247" max="247" width="1.140625" style="76" customWidth="1"/>
    <col min="248" max="248" width="36.5703125" style="76" customWidth="1"/>
    <col min="249" max="249" width="17.140625" style="76" customWidth="1"/>
    <col min="250" max="250" width="1.140625" style="76" customWidth="1"/>
    <col min="251" max="251" width="11.42578125" style="76" customWidth="1"/>
    <col min="252" max="252" width="3.42578125" style="76" customWidth="1"/>
    <col min="253" max="253" width="10.85546875" style="76" customWidth="1"/>
    <col min="254" max="254" width="4" style="76" customWidth="1"/>
    <col min="255" max="255" width="11.42578125" style="76" customWidth="1"/>
    <col min="256" max="256" width="3.42578125" style="76" customWidth="1"/>
    <col min="257" max="257" width="11.42578125" style="76" customWidth="1"/>
    <col min="258" max="258" width="3.42578125" style="76" customWidth="1"/>
    <col min="259" max="259" width="11.42578125" style="76" customWidth="1"/>
    <col min="260" max="261" width="1.140625" style="76" customWidth="1"/>
    <col min="262" max="500" width="6.85546875" style="76" customWidth="1"/>
    <col min="501" max="501" width="1.140625" style="76" customWidth="1"/>
    <col min="502" max="502" width="13.7109375" style="76" customWidth="1"/>
    <col min="503" max="503" width="1.140625" style="76" customWidth="1"/>
    <col min="504" max="504" width="36.5703125" style="76" customWidth="1"/>
    <col min="505" max="505" width="17.140625" style="76" customWidth="1"/>
    <col min="506" max="506" width="1.140625" style="76" customWidth="1"/>
    <col min="507" max="507" width="11.42578125" style="76" customWidth="1"/>
    <col min="508" max="508" width="3.42578125" style="76" customWidth="1"/>
    <col min="509" max="509" width="10.85546875" style="76" customWidth="1"/>
    <col min="510" max="510" width="4" style="76" customWidth="1"/>
    <col min="511" max="511" width="11.42578125" style="76" customWidth="1"/>
    <col min="512" max="512" width="3.42578125" style="76" customWidth="1"/>
    <col min="513" max="513" width="11.42578125" style="76" customWidth="1"/>
    <col min="514" max="514" width="3.42578125" style="76" customWidth="1"/>
    <col min="515" max="515" width="11.42578125" style="76" customWidth="1"/>
    <col min="516" max="517" width="1.140625" style="76" customWidth="1"/>
    <col min="518" max="756" width="6.85546875" style="76" customWidth="1"/>
    <col min="757" max="757" width="1.140625" style="76" customWidth="1"/>
    <col min="758" max="758" width="13.7109375" style="76" customWidth="1"/>
    <col min="759" max="759" width="1.140625" style="76" customWidth="1"/>
    <col min="760" max="760" width="36.5703125" style="76" customWidth="1"/>
    <col min="761" max="761" width="17.140625" style="76" customWidth="1"/>
    <col min="762" max="762" width="1.140625" style="76" customWidth="1"/>
    <col min="763" max="763" width="11.42578125" style="76" customWidth="1"/>
    <col min="764" max="764" width="3.42578125" style="76" customWidth="1"/>
    <col min="765" max="765" width="10.85546875" style="76" customWidth="1"/>
    <col min="766" max="766" width="4" style="76" customWidth="1"/>
    <col min="767" max="767" width="11.42578125" style="76" customWidth="1"/>
    <col min="768" max="768" width="3.42578125" style="76" customWidth="1"/>
    <col min="769" max="769" width="11.42578125" style="76" customWidth="1"/>
    <col min="770" max="770" width="3.42578125" style="76" customWidth="1"/>
    <col min="771" max="771" width="11.42578125" style="76" customWidth="1"/>
    <col min="772" max="773" width="1.140625" style="76" customWidth="1"/>
    <col min="774" max="1012" width="6.85546875" style="76" customWidth="1"/>
    <col min="1013" max="1013" width="1.140625" style="76" customWidth="1"/>
    <col min="1014" max="1014" width="13.7109375" style="76" customWidth="1"/>
    <col min="1015" max="1015" width="1.140625" style="76" customWidth="1"/>
    <col min="1016" max="1016" width="36.5703125" style="76" customWidth="1"/>
    <col min="1017" max="1017" width="17.140625" style="76" customWidth="1"/>
    <col min="1018" max="1018" width="1.140625" style="76" customWidth="1"/>
    <col min="1019" max="1019" width="11.42578125" style="76" customWidth="1"/>
    <col min="1020" max="1020" width="3.42578125" style="76" customWidth="1"/>
    <col min="1021" max="1021" width="10.85546875" style="76" customWidth="1"/>
    <col min="1022" max="1022" width="4" style="76" customWidth="1"/>
    <col min="1023" max="1023" width="11.42578125" style="76" customWidth="1"/>
    <col min="1024" max="1024" width="3.42578125" style="76" customWidth="1"/>
    <col min="1025" max="1025" width="11.42578125" style="76" customWidth="1"/>
    <col min="1026" max="1026" width="3.42578125" style="76" customWidth="1"/>
    <col min="1027" max="1027" width="11.42578125" style="76" customWidth="1"/>
    <col min="1028" max="1029" width="1.140625" style="76" customWidth="1"/>
    <col min="1030" max="1268" width="6.85546875" style="76" customWidth="1"/>
    <col min="1269" max="1269" width="1.140625" style="76" customWidth="1"/>
    <col min="1270" max="1270" width="13.7109375" style="76" customWidth="1"/>
    <col min="1271" max="1271" width="1.140625" style="76" customWidth="1"/>
    <col min="1272" max="1272" width="36.5703125" style="76" customWidth="1"/>
    <col min="1273" max="1273" width="17.140625" style="76" customWidth="1"/>
    <col min="1274" max="1274" width="1.140625" style="76" customWidth="1"/>
    <col min="1275" max="1275" width="11.42578125" style="76" customWidth="1"/>
    <col min="1276" max="1276" width="3.42578125" style="76" customWidth="1"/>
    <col min="1277" max="1277" width="10.85546875" style="76" customWidth="1"/>
    <col min="1278" max="1278" width="4" style="76" customWidth="1"/>
    <col min="1279" max="1279" width="11.42578125" style="76" customWidth="1"/>
    <col min="1280" max="1280" width="3.42578125" style="76" customWidth="1"/>
    <col min="1281" max="1281" width="11.42578125" style="76" customWidth="1"/>
    <col min="1282" max="1282" width="3.42578125" style="76" customWidth="1"/>
    <col min="1283" max="1283" width="11.42578125" style="76" customWidth="1"/>
    <col min="1284" max="1285" width="1.140625" style="76" customWidth="1"/>
    <col min="1286" max="1524" width="6.85546875" style="76" customWidth="1"/>
    <col min="1525" max="1525" width="1.140625" style="76" customWidth="1"/>
    <col min="1526" max="1526" width="13.7109375" style="76" customWidth="1"/>
    <col min="1527" max="1527" width="1.140625" style="76" customWidth="1"/>
    <col min="1528" max="1528" width="36.5703125" style="76" customWidth="1"/>
    <col min="1529" max="1529" width="17.140625" style="76" customWidth="1"/>
    <col min="1530" max="1530" width="1.140625" style="76" customWidth="1"/>
    <col min="1531" max="1531" width="11.42578125" style="76" customWidth="1"/>
    <col min="1532" max="1532" width="3.42578125" style="76" customWidth="1"/>
    <col min="1533" max="1533" width="10.85546875" style="76" customWidth="1"/>
    <col min="1534" max="1534" width="4" style="76" customWidth="1"/>
    <col min="1535" max="1535" width="11.42578125" style="76" customWidth="1"/>
    <col min="1536" max="1536" width="3.42578125" style="76" customWidth="1"/>
    <col min="1537" max="1537" width="11.42578125" style="76" customWidth="1"/>
    <col min="1538" max="1538" width="3.42578125" style="76" customWidth="1"/>
    <col min="1539" max="1539" width="11.42578125" style="76" customWidth="1"/>
    <col min="1540" max="1541" width="1.140625" style="76" customWidth="1"/>
    <col min="1542" max="1780" width="6.85546875" style="76" customWidth="1"/>
    <col min="1781" max="1781" width="1.140625" style="76" customWidth="1"/>
    <col min="1782" max="1782" width="13.7109375" style="76" customWidth="1"/>
    <col min="1783" max="1783" width="1.140625" style="76" customWidth="1"/>
    <col min="1784" max="1784" width="36.5703125" style="76" customWidth="1"/>
    <col min="1785" max="1785" width="17.140625" style="76" customWidth="1"/>
    <col min="1786" max="1786" width="1.140625" style="76" customWidth="1"/>
    <col min="1787" max="1787" width="11.42578125" style="76" customWidth="1"/>
    <col min="1788" max="1788" width="3.42578125" style="76" customWidth="1"/>
    <col min="1789" max="1789" width="10.85546875" style="76" customWidth="1"/>
    <col min="1790" max="1790" width="4" style="76" customWidth="1"/>
    <col min="1791" max="1791" width="11.42578125" style="76" customWidth="1"/>
    <col min="1792" max="1792" width="3.42578125" style="76" customWidth="1"/>
    <col min="1793" max="1793" width="11.42578125" style="76" customWidth="1"/>
    <col min="1794" max="1794" width="3.42578125" style="76" customWidth="1"/>
    <col min="1795" max="1795" width="11.42578125" style="76" customWidth="1"/>
    <col min="1796" max="1797" width="1.140625" style="76" customWidth="1"/>
    <col min="1798" max="2036" width="6.85546875" style="76" customWidth="1"/>
    <col min="2037" max="2037" width="1.140625" style="76" customWidth="1"/>
    <col min="2038" max="2038" width="13.7109375" style="76" customWidth="1"/>
    <col min="2039" max="2039" width="1.140625" style="76" customWidth="1"/>
    <col min="2040" max="2040" width="36.5703125" style="76" customWidth="1"/>
    <col min="2041" max="2041" width="17.140625" style="76" customWidth="1"/>
    <col min="2042" max="2042" width="1.140625" style="76" customWidth="1"/>
    <col min="2043" max="2043" width="11.42578125" style="76" customWidth="1"/>
    <col min="2044" max="2044" width="3.42578125" style="76" customWidth="1"/>
    <col min="2045" max="2045" width="10.85546875" style="76" customWidth="1"/>
    <col min="2046" max="2046" width="4" style="76" customWidth="1"/>
    <col min="2047" max="2047" width="11.42578125" style="76" customWidth="1"/>
    <col min="2048" max="2048" width="3.42578125" style="76" customWidth="1"/>
    <col min="2049" max="2049" width="11.42578125" style="76" customWidth="1"/>
    <col min="2050" max="2050" width="3.42578125" style="76" customWidth="1"/>
    <col min="2051" max="2051" width="11.42578125" style="76" customWidth="1"/>
    <col min="2052" max="2053" width="1.140625" style="76" customWidth="1"/>
    <col min="2054" max="2292" width="6.85546875" style="76" customWidth="1"/>
    <col min="2293" max="2293" width="1.140625" style="76" customWidth="1"/>
    <col min="2294" max="2294" width="13.7109375" style="76" customWidth="1"/>
    <col min="2295" max="2295" width="1.140625" style="76" customWidth="1"/>
    <col min="2296" max="2296" width="36.5703125" style="76" customWidth="1"/>
    <col min="2297" max="2297" width="17.140625" style="76" customWidth="1"/>
    <col min="2298" max="2298" width="1.140625" style="76" customWidth="1"/>
    <col min="2299" max="2299" width="11.42578125" style="76" customWidth="1"/>
    <col min="2300" max="2300" width="3.42578125" style="76" customWidth="1"/>
    <col min="2301" max="2301" width="10.85546875" style="76" customWidth="1"/>
    <col min="2302" max="2302" width="4" style="76" customWidth="1"/>
    <col min="2303" max="2303" width="11.42578125" style="76" customWidth="1"/>
    <col min="2304" max="2304" width="3.42578125" style="76" customWidth="1"/>
    <col min="2305" max="2305" width="11.42578125" style="76" customWidth="1"/>
    <col min="2306" max="2306" width="3.42578125" style="76" customWidth="1"/>
    <col min="2307" max="2307" width="11.42578125" style="76" customWidth="1"/>
    <col min="2308" max="2309" width="1.140625" style="76" customWidth="1"/>
    <col min="2310" max="2548" width="6.85546875" style="76" customWidth="1"/>
    <col min="2549" max="2549" width="1.140625" style="76" customWidth="1"/>
    <col min="2550" max="2550" width="13.7109375" style="76" customWidth="1"/>
    <col min="2551" max="2551" width="1.140625" style="76" customWidth="1"/>
    <col min="2552" max="2552" width="36.5703125" style="76" customWidth="1"/>
    <col min="2553" max="2553" width="17.140625" style="76" customWidth="1"/>
    <col min="2554" max="2554" width="1.140625" style="76" customWidth="1"/>
    <col min="2555" max="2555" width="11.42578125" style="76" customWidth="1"/>
    <col min="2556" max="2556" width="3.42578125" style="76" customWidth="1"/>
    <col min="2557" max="2557" width="10.85546875" style="76" customWidth="1"/>
    <col min="2558" max="2558" width="4" style="76" customWidth="1"/>
    <col min="2559" max="2559" width="11.42578125" style="76" customWidth="1"/>
    <col min="2560" max="2560" width="3.42578125" style="76" customWidth="1"/>
    <col min="2561" max="2561" width="11.42578125" style="76" customWidth="1"/>
    <col min="2562" max="2562" width="3.42578125" style="76" customWidth="1"/>
    <col min="2563" max="2563" width="11.42578125" style="76" customWidth="1"/>
    <col min="2564" max="2565" width="1.140625" style="76" customWidth="1"/>
    <col min="2566" max="2804" width="6.85546875" style="76" customWidth="1"/>
    <col min="2805" max="2805" width="1.140625" style="76" customWidth="1"/>
    <col min="2806" max="2806" width="13.7109375" style="76" customWidth="1"/>
    <col min="2807" max="2807" width="1.140625" style="76" customWidth="1"/>
    <col min="2808" max="2808" width="36.5703125" style="76" customWidth="1"/>
    <col min="2809" max="2809" width="17.140625" style="76" customWidth="1"/>
    <col min="2810" max="2810" width="1.140625" style="76" customWidth="1"/>
    <col min="2811" max="2811" width="11.42578125" style="76" customWidth="1"/>
    <col min="2812" max="2812" width="3.42578125" style="76" customWidth="1"/>
    <col min="2813" max="2813" width="10.85546875" style="76" customWidth="1"/>
    <col min="2814" max="2814" width="4" style="76" customWidth="1"/>
    <col min="2815" max="2815" width="11.42578125" style="76" customWidth="1"/>
    <col min="2816" max="2816" width="3.42578125" style="76" customWidth="1"/>
    <col min="2817" max="2817" width="11.42578125" style="76" customWidth="1"/>
    <col min="2818" max="2818" width="3.42578125" style="76" customWidth="1"/>
    <col min="2819" max="2819" width="11.42578125" style="76" customWidth="1"/>
    <col min="2820" max="2821" width="1.140625" style="76" customWidth="1"/>
    <col min="2822" max="3060" width="6.85546875" style="76" customWidth="1"/>
    <col min="3061" max="3061" width="1.140625" style="76" customWidth="1"/>
    <col min="3062" max="3062" width="13.7109375" style="76" customWidth="1"/>
    <col min="3063" max="3063" width="1.140625" style="76" customWidth="1"/>
    <col min="3064" max="3064" width="36.5703125" style="76" customWidth="1"/>
    <col min="3065" max="3065" width="17.140625" style="76" customWidth="1"/>
    <col min="3066" max="3066" width="1.140625" style="76" customWidth="1"/>
    <col min="3067" max="3067" width="11.42578125" style="76" customWidth="1"/>
    <col min="3068" max="3068" width="3.42578125" style="76" customWidth="1"/>
    <col min="3069" max="3069" width="10.85546875" style="76" customWidth="1"/>
    <col min="3070" max="3070" width="4" style="76" customWidth="1"/>
    <col min="3071" max="3071" width="11.42578125" style="76" customWidth="1"/>
    <col min="3072" max="3072" width="3.42578125" style="76" customWidth="1"/>
    <col min="3073" max="3073" width="11.42578125" style="76" customWidth="1"/>
    <col min="3074" max="3074" width="3.42578125" style="76" customWidth="1"/>
    <col min="3075" max="3075" width="11.42578125" style="76" customWidth="1"/>
    <col min="3076" max="3077" width="1.140625" style="76" customWidth="1"/>
    <col min="3078" max="3316" width="6.85546875" style="76" customWidth="1"/>
    <col min="3317" max="3317" width="1.140625" style="76" customWidth="1"/>
    <col min="3318" max="3318" width="13.7109375" style="76" customWidth="1"/>
    <col min="3319" max="3319" width="1.140625" style="76" customWidth="1"/>
    <col min="3320" max="3320" width="36.5703125" style="76" customWidth="1"/>
    <col min="3321" max="3321" width="17.140625" style="76" customWidth="1"/>
    <col min="3322" max="3322" width="1.140625" style="76" customWidth="1"/>
    <col min="3323" max="3323" width="11.42578125" style="76" customWidth="1"/>
    <col min="3324" max="3324" width="3.42578125" style="76" customWidth="1"/>
    <col min="3325" max="3325" width="10.85546875" style="76" customWidth="1"/>
    <col min="3326" max="3326" width="4" style="76" customWidth="1"/>
    <col min="3327" max="3327" width="11.42578125" style="76" customWidth="1"/>
    <col min="3328" max="3328" width="3.42578125" style="76" customWidth="1"/>
    <col min="3329" max="3329" width="11.42578125" style="76" customWidth="1"/>
    <col min="3330" max="3330" width="3.42578125" style="76" customWidth="1"/>
    <col min="3331" max="3331" width="11.42578125" style="76" customWidth="1"/>
    <col min="3332" max="3333" width="1.140625" style="76" customWidth="1"/>
    <col min="3334" max="3572" width="6.85546875" style="76" customWidth="1"/>
    <col min="3573" max="3573" width="1.140625" style="76" customWidth="1"/>
    <col min="3574" max="3574" width="13.7109375" style="76" customWidth="1"/>
    <col min="3575" max="3575" width="1.140625" style="76" customWidth="1"/>
    <col min="3576" max="3576" width="36.5703125" style="76" customWidth="1"/>
    <col min="3577" max="3577" width="17.140625" style="76" customWidth="1"/>
    <col min="3578" max="3578" width="1.140625" style="76" customWidth="1"/>
    <col min="3579" max="3579" width="11.42578125" style="76" customWidth="1"/>
    <col min="3580" max="3580" width="3.42578125" style="76" customWidth="1"/>
    <col min="3581" max="3581" width="10.85546875" style="76" customWidth="1"/>
    <col min="3582" max="3582" width="4" style="76" customWidth="1"/>
    <col min="3583" max="3583" width="11.42578125" style="76" customWidth="1"/>
    <col min="3584" max="3584" width="3.42578125" style="76" customWidth="1"/>
    <col min="3585" max="3585" width="11.42578125" style="76" customWidth="1"/>
    <col min="3586" max="3586" width="3.42578125" style="76" customWidth="1"/>
    <col min="3587" max="3587" width="11.42578125" style="76" customWidth="1"/>
    <col min="3588" max="3589" width="1.140625" style="76" customWidth="1"/>
    <col min="3590" max="3828" width="6.85546875" style="76" customWidth="1"/>
    <col min="3829" max="3829" width="1.140625" style="76" customWidth="1"/>
    <col min="3830" max="3830" width="13.7109375" style="76" customWidth="1"/>
    <col min="3831" max="3831" width="1.140625" style="76" customWidth="1"/>
    <col min="3832" max="3832" width="36.5703125" style="76" customWidth="1"/>
    <col min="3833" max="3833" width="17.140625" style="76" customWidth="1"/>
    <col min="3834" max="3834" width="1.140625" style="76" customWidth="1"/>
    <col min="3835" max="3835" width="11.42578125" style="76" customWidth="1"/>
    <col min="3836" max="3836" width="3.42578125" style="76" customWidth="1"/>
    <col min="3837" max="3837" width="10.85546875" style="76" customWidth="1"/>
    <col min="3838" max="3838" width="4" style="76" customWidth="1"/>
    <col min="3839" max="3839" width="11.42578125" style="76" customWidth="1"/>
    <col min="3840" max="3840" width="3.42578125" style="76" customWidth="1"/>
    <col min="3841" max="3841" width="11.42578125" style="76" customWidth="1"/>
    <col min="3842" max="3842" width="3.42578125" style="76" customWidth="1"/>
    <col min="3843" max="3843" width="11.42578125" style="76" customWidth="1"/>
    <col min="3844" max="3845" width="1.140625" style="76" customWidth="1"/>
    <col min="3846" max="4084" width="6.85546875" style="76" customWidth="1"/>
    <col min="4085" max="4085" width="1.140625" style="76" customWidth="1"/>
    <col min="4086" max="4086" width="13.7109375" style="76" customWidth="1"/>
    <col min="4087" max="4087" width="1.140625" style="76" customWidth="1"/>
    <col min="4088" max="4088" width="36.5703125" style="76" customWidth="1"/>
    <col min="4089" max="4089" width="17.140625" style="76" customWidth="1"/>
    <col min="4090" max="4090" width="1.140625" style="76" customWidth="1"/>
    <col min="4091" max="4091" width="11.42578125" style="76" customWidth="1"/>
    <col min="4092" max="4092" width="3.42578125" style="76" customWidth="1"/>
    <col min="4093" max="4093" width="10.85546875" style="76" customWidth="1"/>
    <col min="4094" max="4094" width="4" style="76" customWidth="1"/>
    <col min="4095" max="4095" width="11.42578125" style="76" customWidth="1"/>
    <col min="4096" max="4096" width="3.42578125" style="76" customWidth="1"/>
    <col min="4097" max="4097" width="11.42578125" style="76" customWidth="1"/>
    <col min="4098" max="4098" width="3.42578125" style="76" customWidth="1"/>
    <col min="4099" max="4099" width="11.42578125" style="76" customWidth="1"/>
    <col min="4100" max="4101" width="1.140625" style="76" customWidth="1"/>
    <col min="4102" max="4340" width="6.85546875" style="76" customWidth="1"/>
    <col min="4341" max="4341" width="1.140625" style="76" customWidth="1"/>
    <col min="4342" max="4342" width="13.7109375" style="76" customWidth="1"/>
    <col min="4343" max="4343" width="1.140625" style="76" customWidth="1"/>
    <col min="4344" max="4344" width="36.5703125" style="76" customWidth="1"/>
    <col min="4345" max="4345" width="17.140625" style="76" customWidth="1"/>
    <col min="4346" max="4346" width="1.140625" style="76" customWidth="1"/>
    <col min="4347" max="4347" width="11.42578125" style="76" customWidth="1"/>
    <col min="4348" max="4348" width="3.42578125" style="76" customWidth="1"/>
    <col min="4349" max="4349" width="10.85546875" style="76" customWidth="1"/>
    <col min="4350" max="4350" width="4" style="76" customWidth="1"/>
    <col min="4351" max="4351" width="11.42578125" style="76" customWidth="1"/>
    <col min="4352" max="4352" width="3.42578125" style="76" customWidth="1"/>
    <col min="4353" max="4353" width="11.42578125" style="76" customWidth="1"/>
    <col min="4354" max="4354" width="3.42578125" style="76" customWidth="1"/>
    <col min="4355" max="4355" width="11.42578125" style="76" customWidth="1"/>
    <col min="4356" max="4357" width="1.140625" style="76" customWidth="1"/>
    <col min="4358" max="4596" width="6.85546875" style="76" customWidth="1"/>
    <col min="4597" max="4597" width="1.140625" style="76" customWidth="1"/>
    <col min="4598" max="4598" width="13.7109375" style="76" customWidth="1"/>
    <col min="4599" max="4599" width="1.140625" style="76" customWidth="1"/>
    <col min="4600" max="4600" width="36.5703125" style="76" customWidth="1"/>
    <col min="4601" max="4601" width="17.140625" style="76" customWidth="1"/>
    <col min="4602" max="4602" width="1.140625" style="76" customWidth="1"/>
    <col min="4603" max="4603" width="11.42578125" style="76" customWidth="1"/>
    <col min="4604" max="4604" width="3.42578125" style="76" customWidth="1"/>
    <col min="4605" max="4605" width="10.85546875" style="76" customWidth="1"/>
    <col min="4606" max="4606" width="4" style="76" customWidth="1"/>
    <col min="4607" max="4607" width="11.42578125" style="76" customWidth="1"/>
    <col min="4608" max="4608" width="3.42578125" style="76" customWidth="1"/>
    <col min="4609" max="4609" width="11.42578125" style="76" customWidth="1"/>
    <col min="4610" max="4610" width="3.42578125" style="76" customWidth="1"/>
    <col min="4611" max="4611" width="11.42578125" style="76" customWidth="1"/>
    <col min="4612" max="4613" width="1.140625" style="76" customWidth="1"/>
    <col min="4614" max="4852" width="6.85546875" style="76" customWidth="1"/>
    <col min="4853" max="4853" width="1.140625" style="76" customWidth="1"/>
    <col min="4854" max="4854" width="13.7109375" style="76" customWidth="1"/>
    <col min="4855" max="4855" width="1.140625" style="76" customWidth="1"/>
    <col min="4856" max="4856" width="36.5703125" style="76" customWidth="1"/>
    <col min="4857" max="4857" width="17.140625" style="76" customWidth="1"/>
    <col min="4858" max="4858" width="1.140625" style="76" customWidth="1"/>
    <col min="4859" max="4859" width="11.42578125" style="76" customWidth="1"/>
    <col min="4860" max="4860" width="3.42578125" style="76" customWidth="1"/>
    <col min="4861" max="4861" width="10.85546875" style="76" customWidth="1"/>
    <col min="4862" max="4862" width="4" style="76" customWidth="1"/>
    <col min="4863" max="4863" width="11.42578125" style="76" customWidth="1"/>
    <col min="4864" max="4864" width="3.42578125" style="76" customWidth="1"/>
    <col min="4865" max="4865" width="11.42578125" style="76" customWidth="1"/>
    <col min="4866" max="4866" width="3.42578125" style="76" customWidth="1"/>
    <col min="4867" max="4867" width="11.42578125" style="76" customWidth="1"/>
    <col min="4868" max="4869" width="1.140625" style="76" customWidth="1"/>
    <col min="4870" max="5108" width="6.85546875" style="76" customWidth="1"/>
    <col min="5109" max="5109" width="1.140625" style="76" customWidth="1"/>
    <col min="5110" max="5110" width="13.7109375" style="76" customWidth="1"/>
    <col min="5111" max="5111" width="1.140625" style="76" customWidth="1"/>
    <col min="5112" max="5112" width="36.5703125" style="76" customWidth="1"/>
    <col min="5113" max="5113" width="17.140625" style="76" customWidth="1"/>
    <col min="5114" max="5114" width="1.140625" style="76" customWidth="1"/>
    <col min="5115" max="5115" width="11.42578125" style="76" customWidth="1"/>
    <col min="5116" max="5116" width="3.42578125" style="76" customWidth="1"/>
    <col min="5117" max="5117" width="10.85546875" style="76" customWidth="1"/>
    <col min="5118" max="5118" width="4" style="76" customWidth="1"/>
    <col min="5119" max="5119" width="11.42578125" style="76" customWidth="1"/>
    <col min="5120" max="5120" width="3.42578125" style="76" customWidth="1"/>
    <col min="5121" max="5121" width="11.42578125" style="76" customWidth="1"/>
    <col min="5122" max="5122" width="3.42578125" style="76" customWidth="1"/>
    <col min="5123" max="5123" width="11.42578125" style="76" customWidth="1"/>
    <col min="5124" max="5125" width="1.140625" style="76" customWidth="1"/>
    <col min="5126" max="5364" width="6.85546875" style="76" customWidth="1"/>
    <col min="5365" max="5365" width="1.140625" style="76" customWidth="1"/>
    <col min="5366" max="5366" width="13.7109375" style="76" customWidth="1"/>
    <col min="5367" max="5367" width="1.140625" style="76" customWidth="1"/>
    <col min="5368" max="5368" width="36.5703125" style="76" customWidth="1"/>
    <col min="5369" max="5369" width="17.140625" style="76" customWidth="1"/>
    <col min="5370" max="5370" width="1.140625" style="76" customWidth="1"/>
    <col min="5371" max="5371" width="11.42578125" style="76" customWidth="1"/>
    <col min="5372" max="5372" width="3.42578125" style="76" customWidth="1"/>
    <col min="5373" max="5373" width="10.85546875" style="76" customWidth="1"/>
    <col min="5374" max="5374" width="4" style="76" customWidth="1"/>
    <col min="5375" max="5375" width="11.42578125" style="76" customWidth="1"/>
    <col min="5376" max="5376" width="3.42578125" style="76" customWidth="1"/>
    <col min="5377" max="5377" width="11.42578125" style="76" customWidth="1"/>
    <col min="5378" max="5378" width="3.42578125" style="76" customWidth="1"/>
    <col min="5379" max="5379" width="11.42578125" style="76" customWidth="1"/>
    <col min="5380" max="5381" width="1.140625" style="76" customWidth="1"/>
    <col min="5382" max="5620" width="6.85546875" style="76" customWidth="1"/>
    <col min="5621" max="5621" width="1.140625" style="76" customWidth="1"/>
    <col min="5622" max="5622" width="13.7109375" style="76" customWidth="1"/>
    <col min="5623" max="5623" width="1.140625" style="76" customWidth="1"/>
    <col min="5624" max="5624" width="36.5703125" style="76" customWidth="1"/>
    <col min="5625" max="5625" width="17.140625" style="76" customWidth="1"/>
    <col min="5626" max="5626" width="1.140625" style="76" customWidth="1"/>
    <col min="5627" max="5627" width="11.42578125" style="76" customWidth="1"/>
    <col min="5628" max="5628" width="3.42578125" style="76" customWidth="1"/>
    <col min="5629" max="5629" width="10.85546875" style="76" customWidth="1"/>
    <col min="5630" max="5630" width="4" style="76" customWidth="1"/>
    <col min="5631" max="5631" width="11.42578125" style="76" customWidth="1"/>
    <col min="5632" max="5632" width="3.42578125" style="76" customWidth="1"/>
    <col min="5633" max="5633" width="11.42578125" style="76" customWidth="1"/>
    <col min="5634" max="5634" width="3.42578125" style="76" customWidth="1"/>
    <col min="5635" max="5635" width="11.42578125" style="76" customWidth="1"/>
    <col min="5636" max="5637" width="1.140625" style="76" customWidth="1"/>
    <col min="5638" max="5876" width="6.85546875" style="76" customWidth="1"/>
    <col min="5877" max="5877" width="1.140625" style="76" customWidth="1"/>
    <col min="5878" max="5878" width="13.7109375" style="76" customWidth="1"/>
    <col min="5879" max="5879" width="1.140625" style="76" customWidth="1"/>
    <col min="5880" max="5880" width="36.5703125" style="76" customWidth="1"/>
    <col min="5881" max="5881" width="17.140625" style="76" customWidth="1"/>
    <col min="5882" max="5882" width="1.140625" style="76" customWidth="1"/>
    <col min="5883" max="5883" width="11.42578125" style="76" customWidth="1"/>
    <col min="5884" max="5884" width="3.42578125" style="76" customWidth="1"/>
    <col min="5885" max="5885" width="10.85546875" style="76" customWidth="1"/>
    <col min="5886" max="5886" width="4" style="76" customWidth="1"/>
    <col min="5887" max="5887" width="11.42578125" style="76" customWidth="1"/>
    <col min="5888" max="5888" width="3.42578125" style="76" customWidth="1"/>
    <col min="5889" max="5889" width="11.42578125" style="76" customWidth="1"/>
    <col min="5890" max="5890" width="3.42578125" style="76" customWidth="1"/>
    <col min="5891" max="5891" width="11.42578125" style="76" customWidth="1"/>
    <col min="5892" max="5893" width="1.140625" style="76" customWidth="1"/>
    <col min="5894" max="6132" width="6.85546875" style="76" customWidth="1"/>
    <col min="6133" max="6133" width="1.140625" style="76" customWidth="1"/>
    <col min="6134" max="6134" width="13.7109375" style="76" customWidth="1"/>
    <col min="6135" max="6135" width="1.140625" style="76" customWidth="1"/>
    <col min="6136" max="6136" width="36.5703125" style="76" customWidth="1"/>
    <col min="6137" max="6137" width="17.140625" style="76" customWidth="1"/>
    <col min="6138" max="6138" width="1.140625" style="76" customWidth="1"/>
    <col min="6139" max="6139" width="11.42578125" style="76" customWidth="1"/>
    <col min="6140" max="6140" width="3.42578125" style="76" customWidth="1"/>
    <col min="6141" max="6141" width="10.85546875" style="76" customWidth="1"/>
    <col min="6142" max="6142" width="4" style="76" customWidth="1"/>
    <col min="6143" max="6143" width="11.42578125" style="76" customWidth="1"/>
    <col min="6144" max="6144" width="3.42578125" style="76" customWidth="1"/>
    <col min="6145" max="6145" width="11.42578125" style="76" customWidth="1"/>
    <col min="6146" max="6146" width="3.42578125" style="76" customWidth="1"/>
    <col min="6147" max="6147" width="11.42578125" style="76" customWidth="1"/>
    <col min="6148" max="6149" width="1.140625" style="76" customWidth="1"/>
    <col min="6150" max="6388" width="6.85546875" style="76" customWidth="1"/>
    <col min="6389" max="6389" width="1.140625" style="76" customWidth="1"/>
    <col min="6390" max="6390" width="13.7109375" style="76" customWidth="1"/>
    <col min="6391" max="6391" width="1.140625" style="76" customWidth="1"/>
    <col min="6392" max="6392" width="36.5703125" style="76" customWidth="1"/>
    <col min="6393" max="6393" width="17.140625" style="76" customWidth="1"/>
    <col min="6394" max="6394" width="1.140625" style="76" customWidth="1"/>
    <col min="6395" max="6395" width="11.42578125" style="76" customWidth="1"/>
    <col min="6396" max="6396" width="3.42578125" style="76" customWidth="1"/>
    <col min="6397" max="6397" width="10.85546875" style="76" customWidth="1"/>
    <col min="6398" max="6398" width="4" style="76" customWidth="1"/>
    <col min="6399" max="6399" width="11.42578125" style="76" customWidth="1"/>
    <col min="6400" max="6400" width="3.42578125" style="76" customWidth="1"/>
    <col min="6401" max="6401" width="11.42578125" style="76" customWidth="1"/>
    <col min="6402" max="6402" width="3.42578125" style="76" customWidth="1"/>
    <col min="6403" max="6403" width="11.42578125" style="76" customWidth="1"/>
    <col min="6404" max="6405" width="1.140625" style="76" customWidth="1"/>
    <col min="6406" max="6644" width="6.85546875" style="76" customWidth="1"/>
    <col min="6645" max="6645" width="1.140625" style="76" customWidth="1"/>
    <col min="6646" max="6646" width="13.7109375" style="76" customWidth="1"/>
    <col min="6647" max="6647" width="1.140625" style="76" customWidth="1"/>
    <col min="6648" max="6648" width="36.5703125" style="76" customWidth="1"/>
    <col min="6649" max="6649" width="17.140625" style="76" customWidth="1"/>
    <col min="6650" max="6650" width="1.140625" style="76" customWidth="1"/>
    <col min="6651" max="6651" width="11.42578125" style="76" customWidth="1"/>
    <col min="6652" max="6652" width="3.42578125" style="76" customWidth="1"/>
    <col min="6653" max="6653" width="10.85546875" style="76" customWidth="1"/>
    <col min="6654" max="6654" width="4" style="76" customWidth="1"/>
    <col min="6655" max="6655" width="11.42578125" style="76" customWidth="1"/>
    <col min="6656" max="6656" width="3.42578125" style="76" customWidth="1"/>
    <col min="6657" max="6657" width="11.42578125" style="76" customWidth="1"/>
    <col min="6658" max="6658" width="3.42578125" style="76" customWidth="1"/>
    <col min="6659" max="6659" width="11.42578125" style="76" customWidth="1"/>
    <col min="6660" max="6661" width="1.140625" style="76" customWidth="1"/>
    <col min="6662" max="6900" width="6.85546875" style="76" customWidth="1"/>
    <col min="6901" max="6901" width="1.140625" style="76" customWidth="1"/>
    <col min="6902" max="6902" width="13.7109375" style="76" customWidth="1"/>
    <col min="6903" max="6903" width="1.140625" style="76" customWidth="1"/>
    <col min="6904" max="6904" width="36.5703125" style="76" customWidth="1"/>
    <col min="6905" max="6905" width="17.140625" style="76" customWidth="1"/>
    <col min="6906" max="6906" width="1.140625" style="76" customWidth="1"/>
    <col min="6907" max="6907" width="11.42578125" style="76" customWidth="1"/>
    <col min="6908" max="6908" width="3.42578125" style="76" customWidth="1"/>
    <col min="6909" max="6909" width="10.85546875" style="76" customWidth="1"/>
    <col min="6910" max="6910" width="4" style="76" customWidth="1"/>
    <col min="6911" max="6911" width="11.42578125" style="76" customWidth="1"/>
    <col min="6912" max="6912" width="3.42578125" style="76" customWidth="1"/>
    <col min="6913" max="6913" width="11.42578125" style="76" customWidth="1"/>
    <col min="6914" max="6914" width="3.42578125" style="76" customWidth="1"/>
    <col min="6915" max="6915" width="11.42578125" style="76" customWidth="1"/>
    <col min="6916" max="6917" width="1.140625" style="76" customWidth="1"/>
    <col min="6918" max="7156" width="6.85546875" style="76" customWidth="1"/>
    <col min="7157" max="7157" width="1.140625" style="76" customWidth="1"/>
    <col min="7158" max="7158" width="13.7109375" style="76" customWidth="1"/>
    <col min="7159" max="7159" width="1.140625" style="76" customWidth="1"/>
    <col min="7160" max="7160" width="36.5703125" style="76" customWidth="1"/>
    <col min="7161" max="7161" width="17.140625" style="76" customWidth="1"/>
    <col min="7162" max="7162" width="1.140625" style="76" customWidth="1"/>
    <col min="7163" max="7163" width="11.42578125" style="76" customWidth="1"/>
    <col min="7164" max="7164" width="3.42578125" style="76" customWidth="1"/>
    <col min="7165" max="7165" width="10.85546875" style="76" customWidth="1"/>
    <col min="7166" max="7166" width="4" style="76" customWidth="1"/>
    <col min="7167" max="7167" width="11.42578125" style="76" customWidth="1"/>
    <col min="7168" max="7168" width="3.42578125" style="76" customWidth="1"/>
    <col min="7169" max="7169" width="11.42578125" style="76" customWidth="1"/>
    <col min="7170" max="7170" width="3.42578125" style="76" customWidth="1"/>
    <col min="7171" max="7171" width="11.42578125" style="76" customWidth="1"/>
    <col min="7172" max="7173" width="1.140625" style="76" customWidth="1"/>
    <col min="7174" max="7412" width="6.85546875" style="76" customWidth="1"/>
    <col min="7413" max="7413" width="1.140625" style="76" customWidth="1"/>
    <col min="7414" max="7414" width="13.7109375" style="76" customWidth="1"/>
    <col min="7415" max="7415" width="1.140625" style="76" customWidth="1"/>
    <col min="7416" max="7416" width="36.5703125" style="76" customWidth="1"/>
    <col min="7417" max="7417" width="17.140625" style="76" customWidth="1"/>
    <col min="7418" max="7418" width="1.140625" style="76" customWidth="1"/>
    <col min="7419" max="7419" width="11.42578125" style="76" customWidth="1"/>
    <col min="7420" max="7420" width="3.42578125" style="76" customWidth="1"/>
    <col min="7421" max="7421" width="10.85546875" style="76" customWidth="1"/>
    <col min="7422" max="7422" width="4" style="76" customWidth="1"/>
    <col min="7423" max="7423" width="11.42578125" style="76" customWidth="1"/>
    <col min="7424" max="7424" width="3.42578125" style="76" customWidth="1"/>
    <col min="7425" max="7425" width="11.42578125" style="76" customWidth="1"/>
    <col min="7426" max="7426" width="3.42578125" style="76" customWidth="1"/>
    <col min="7427" max="7427" width="11.42578125" style="76" customWidth="1"/>
    <col min="7428" max="7429" width="1.140625" style="76" customWidth="1"/>
    <col min="7430" max="7668" width="6.85546875" style="76" customWidth="1"/>
    <col min="7669" max="7669" width="1.140625" style="76" customWidth="1"/>
    <col min="7670" max="7670" width="13.7109375" style="76" customWidth="1"/>
    <col min="7671" max="7671" width="1.140625" style="76" customWidth="1"/>
    <col min="7672" max="7672" width="36.5703125" style="76" customWidth="1"/>
    <col min="7673" max="7673" width="17.140625" style="76" customWidth="1"/>
    <col min="7674" max="7674" width="1.140625" style="76" customWidth="1"/>
    <col min="7675" max="7675" width="11.42578125" style="76" customWidth="1"/>
    <col min="7676" max="7676" width="3.42578125" style="76" customWidth="1"/>
    <col min="7677" max="7677" width="10.85546875" style="76" customWidth="1"/>
    <col min="7678" max="7678" width="4" style="76" customWidth="1"/>
    <col min="7679" max="7679" width="11.42578125" style="76" customWidth="1"/>
    <col min="7680" max="7680" width="3.42578125" style="76" customWidth="1"/>
    <col min="7681" max="7681" width="11.42578125" style="76" customWidth="1"/>
    <col min="7682" max="7682" width="3.42578125" style="76" customWidth="1"/>
    <col min="7683" max="7683" width="11.42578125" style="76" customWidth="1"/>
    <col min="7684" max="7685" width="1.140625" style="76" customWidth="1"/>
    <col min="7686" max="7924" width="6.85546875" style="76" customWidth="1"/>
    <col min="7925" max="7925" width="1.140625" style="76" customWidth="1"/>
    <col min="7926" max="7926" width="13.7109375" style="76" customWidth="1"/>
    <col min="7927" max="7927" width="1.140625" style="76" customWidth="1"/>
    <col min="7928" max="7928" width="36.5703125" style="76" customWidth="1"/>
    <col min="7929" max="7929" width="17.140625" style="76" customWidth="1"/>
    <col min="7930" max="7930" width="1.140625" style="76" customWidth="1"/>
    <col min="7931" max="7931" width="11.42578125" style="76" customWidth="1"/>
    <col min="7932" max="7932" width="3.42578125" style="76" customWidth="1"/>
    <col min="7933" max="7933" width="10.85546875" style="76" customWidth="1"/>
    <col min="7934" max="7934" width="4" style="76" customWidth="1"/>
    <col min="7935" max="7935" width="11.42578125" style="76" customWidth="1"/>
    <col min="7936" max="7936" width="3.42578125" style="76" customWidth="1"/>
    <col min="7937" max="7937" width="11.42578125" style="76" customWidth="1"/>
    <col min="7938" max="7938" width="3.42578125" style="76" customWidth="1"/>
    <col min="7939" max="7939" width="11.42578125" style="76" customWidth="1"/>
    <col min="7940" max="7941" width="1.140625" style="76" customWidth="1"/>
    <col min="7942" max="8180" width="6.85546875" style="76" customWidth="1"/>
    <col min="8181" max="8181" width="1.140625" style="76" customWidth="1"/>
    <col min="8182" max="8182" width="13.7109375" style="76" customWidth="1"/>
    <col min="8183" max="8183" width="1.140625" style="76" customWidth="1"/>
    <col min="8184" max="8184" width="36.5703125" style="76" customWidth="1"/>
    <col min="8185" max="8185" width="17.140625" style="76" customWidth="1"/>
    <col min="8186" max="8186" width="1.140625" style="76" customWidth="1"/>
    <col min="8187" max="8187" width="11.42578125" style="76" customWidth="1"/>
    <col min="8188" max="8188" width="3.42578125" style="76" customWidth="1"/>
    <col min="8189" max="8189" width="10.85546875" style="76" customWidth="1"/>
    <col min="8190" max="8190" width="4" style="76" customWidth="1"/>
    <col min="8191" max="8191" width="11.42578125" style="76" customWidth="1"/>
    <col min="8192" max="8192" width="3.42578125" style="76" customWidth="1"/>
    <col min="8193" max="8193" width="11.42578125" style="76" customWidth="1"/>
    <col min="8194" max="8194" width="3.42578125" style="76" customWidth="1"/>
    <col min="8195" max="8195" width="11.42578125" style="76" customWidth="1"/>
    <col min="8196" max="8197" width="1.140625" style="76" customWidth="1"/>
    <col min="8198" max="8436" width="6.85546875" style="76" customWidth="1"/>
    <col min="8437" max="8437" width="1.140625" style="76" customWidth="1"/>
    <col min="8438" max="8438" width="13.7109375" style="76" customWidth="1"/>
    <col min="8439" max="8439" width="1.140625" style="76" customWidth="1"/>
    <col min="8440" max="8440" width="36.5703125" style="76" customWidth="1"/>
    <col min="8441" max="8441" width="17.140625" style="76" customWidth="1"/>
    <col min="8442" max="8442" width="1.140625" style="76" customWidth="1"/>
    <col min="8443" max="8443" width="11.42578125" style="76" customWidth="1"/>
    <col min="8444" max="8444" width="3.42578125" style="76" customWidth="1"/>
    <col min="8445" max="8445" width="10.85546875" style="76" customWidth="1"/>
    <col min="8446" max="8446" width="4" style="76" customWidth="1"/>
    <col min="8447" max="8447" width="11.42578125" style="76" customWidth="1"/>
    <col min="8448" max="8448" width="3.42578125" style="76" customWidth="1"/>
    <col min="8449" max="8449" width="11.42578125" style="76" customWidth="1"/>
    <col min="8450" max="8450" width="3.42578125" style="76" customWidth="1"/>
    <col min="8451" max="8451" width="11.42578125" style="76" customWidth="1"/>
    <col min="8452" max="8453" width="1.140625" style="76" customWidth="1"/>
    <col min="8454" max="8692" width="6.85546875" style="76" customWidth="1"/>
    <col min="8693" max="8693" width="1.140625" style="76" customWidth="1"/>
    <col min="8694" max="8694" width="13.7109375" style="76" customWidth="1"/>
    <col min="8695" max="8695" width="1.140625" style="76" customWidth="1"/>
    <col min="8696" max="8696" width="36.5703125" style="76" customWidth="1"/>
    <col min="8697" max="8697" width="17.140625" style="76" customWidth="1"/>
    <col min="8698" max="8698" width="1.140625" style="76" customWidth="1"/>
    <col min="8699" max="8699" width="11.42578125" style="76" customWidth="1"/>
    <col min="8700" max="8700" width="3.42578125" style="76" customWidth="1"/>
    <col min="8701" max="8701" width="10.85546875" style="76" customWidth="1"/>
    <col min="8702" max="8702" width="4" style="76" customWidth="1"/>
    <col min="8703" max="8703" width="11.42578125" style="76" customWidth="1"/>
    <col min="8704" max="8704" width="3.42578125" style="76" customWidth="1"/>
    <col min="8705" max="8705" width="11.42578125" style="76" customWidth="1"/>
    <col min="8706" max="8706" width="3.42578125" style="76" customWidth="1"/>
    <col min="8707" max="8707" width="11.42578125" style="76" customWidth="1"/>
    <col min="8708" max="8709" width="1.140625" style="76" customWidth="1"/>
    <col min="8710" max="8948" width="6.85546875" style="76" customWidth="1"/>
    <col min="8949" max="8949" width="1.140625" style="76" customWidth="1"/>
    <col min="8950" max="8950" width="13.7109375" style="76" customWidth="1"/>
    <col min="8951" max="8951" width="1.140625" style="76" customWidth="1"/>
    <col min="8952" max="8952" width="36.5703125" style="76" customWidth="1"/>
    <col min="8953" max="8953" width="17.140625" style="76" customWidth="1"/>
    <col min="8954" max="8954" width="1.140625" style="76" customWidth="1"/>
    <col min="8955" max="8955" width="11.42578125" style="76" customWidth="1"/>
    <col min="8956" max="8956" width="3.42578125" style="76" customWidth="1"/>
    <col min="8957" max="8957" width="10.85546875" style="76" customWidth="1"/>
    <col min="8958" max="8958" width="4" style="76" customWidth="1"/>
    <col min="8959" max="8959" width="11.42578125" style="76" customWidth="1"/>
    <col min="8960" max="8960" width="3.42578125" style="76" customWidth="1"/>
    <col min="8961" max="8961" width="11.42578125" style="76" customWidth="1"/>
    <col min="8962" max="8962" width="3.42578125" style="76" customWidth="1"/>
    <col min="8963" max="8963" width="11.42578125" style="76" customWidth="1"/>
    <col min="8964" max="8965" width="1.140625" style="76" customWidth="1"/>
    <col min="8966" max="9204" width="6.85546875" style="76" customWidth="1"/>
    <col min="9205" max="9205" width="1.140625" style="76" customWidth="1"/>
    <col min="9206" max="9206" width="13.7109375" style="76" customWidth="1"/>
    <col min="9207" max="9207" width="1.140625" style="76" customWidth="1"/>
    <col min="9208" max="9208" width="36.5703125" style="76" customWidth="1"/>
    <col min="9209" max="9209" width="17.140625" style="76" customWidth="1"/>
    <col min="9210" max="9210" width="1.140625" style="76" customWidth="1"/>
    <col min="9211" max="9211" width="11.42578125" style="76" customWidth="1"/>
    <col min="9212" max="9212" width="3.42578125" style="76" customWidth="1"/>
    <col min="9213" max="9213" width="10.85546875" style="76" customWidth="1"/>
    <col min="9214" max="9214" width="4" style="76" customWidth="1"/>
    <col min="9215" max="9215" width="11.42578125" style="76" customWidth="1"/>
    <col min="9216" max="9216" width="3.42578125" style="76" customWidth="1"/>
    <col min="9217" max="9217" width="11.42578125" style="76" customWidth="1"/>
    <col min="9218" max="9218" width="3.42578125" style="76" customWidth="1"/>
    <col min="9219" max="9219" width="11.42578125" style="76" customWidth="1"/>
    <col min="9220" max="9221" width="1.140625" style="76" customWidth="1"/>
    <col min="9222" max="9460" width="6.85546875" style="76" customWidth="1"/>
    <col min="9461" max="9461" width="1.140625" style="76" customWidth="1"/>
    <col min="9462" max="9462" width="13.7109375" style="76" customWidth="1"/>
    <col min="9463" max="9463" width="1.140625" style="76" customWidth="1"/>
    <col min="9464" max="9464" width="36.5703125" style="76" customWidth="1"/>
    <col min="9465" max="9465" width="17.140625" style="76" customWidth="1"/>
    <col min="9466" max="9466" width="1.140625" style="76" customWidth="1"/>
    <col min="9467" max="9467" width="11.42578125" style="76" customWidth="1"/>
    <col min="9468" max="9468" width="3.42578125" style="76" customWidth="1"/>
    <col min="9469" max="9469" width="10.85546875" style="76" customWidth="1"/>
    <col min="9470" max="9470" width="4" style="76" customWidth="1"/>
    <col min="9471" max="9471" width="11.42578125" style="76" customWidth="1"/>
    <col min="9472" max="9472" width="3.42578125" style="76" customWidth="1"/>
    <col min="9473" max="9473" width="11.42578125" style="76" customWidth="1"/>
    <col min="9474" max="9474" width="3.42578125" style="76" customWidth="1"/>
    <col min="9475" max="9475" width="11.42578125" style="76" customWidth="1"/>
    <col min="9476" max="9477" width="1.140625" style="76" customWidth="1"/>
    <col min="9478" max="9716" width="6.85546875" style="76" customWidth="1"/>
    <col min="9717" max="9717" width="1.140625" style="76" customWidth="1"/>
    <col min="9718" max="9718" width="13.7109375" style="76" customWidth="1"/>
    <col min="9719" max="9719" width="1.140625" style="76" customWidth="1"/>
    <col min="9720" max="9720" width="36.5703125" style="76" customWidth="1"/>
    <col min="9721" max="9721" width="17.140625" style="76" customWidth="1"/>
    <col min="9722" max="9722" width="1.140625" style="76" customWidth="1"/>
    <col min="9723" max="9723" width="11.42578125" style="76" customWidth="1"/>
    <col min="9724" max="9724" width="3.42578125" style="76" customWidth="1"/>
    <col min="9725" max="9725" width="10.85546875" style="76" customWidth="1"/>
    <col min="9726" max="9726" width="4" style="76" customWidth="1"/>
    <col min="9727" max="9727" width="11.42578125" style="76" customWidth="1"/>
    <col min="9728" max="9728" width="3.42578125" style="76" customWidth="1"/>
    <col min="9729" max="9729" width="11.42578125" style="76" customWidth="1"/>
    <col min="9730" max="9730" width="3.42578125" style="76" customWidth="1"/>
    <col min="9731" max="9731" width="11.42578125" style="76" customWidth="1"/>
    <col min="9732" max="9733" width="1.140625" style="76" customWidth="1"/>
    <col min="9734" max="9972" width="6.85546875" style="76" customWidth="1"/>
    <col min="9973" max="9973" width="1.140625" style="76" customWidth="1"/>
    <col min="9974" max="9974" width="13.7109375" style="76" customWidth="1"/>
    <col min="9975" max="9975" width="1.140625" style="76" customWidth="1"/>
    <col min="9976" max="9976" width="36.5703125" style="76" customWidth="1"/>
    <col min="9977" max="9977" width="17.140625" style="76" customWidth="1"/>
    <col min="9978" max="9978" width="1.140625" style="76" customWidth="1"/>
    <col min="9979" max="9979" width="11.42578125" style="76" customWidth="1"/>
    <col min="9980" max="9980" width="3.42578125" style="76" customWidth="1"/>
    <col min="9981" max="9981" width="10.85546875" style="76" customWidth="1"/>
    <col min="9982" max="9982" width="4" style="76" customWidth="1"/>
    <col min="9983" max="9983" width="11.42578125" style="76" customWidth="1"/>
    <col min="9984" max="9984" width="3.42578125" style="76" customWidth="1"/>
    <col min="9985" max="9985" width="11.42578125" style="76" customWidth="1"/>
    <col min="9986" max="9986" width="3.42578125" style="76" customWidth="1"/>
    <col min="9987" max="9987" width="11.42578125" style="76" customWidth="1"/>
    <col min="9988" max="9989" width="1.140625" style="76" customWidth="1"/>
    <col min="9990" max="10228" width="6.85546875" style="76" customWidth="1"/>
    <col min="10229" max="10229" width="1.140625" style="76" customWidth="1"/>
    <col min="10230" max="10230" width="13.7109375" style="76" customWidth="1"/>
    <col min="10231" max="10231" width="1.140625" style="76" customWidth="1"/>
    <col min="10232" max="10232" width="36.5703125" style="76" customWidth="1"/>
    <col min="10233" max="10233" width="17.140625" style="76" customWidth="1"/>
    <col min="10234" max="10234" width="1.140625" style="76" customWidth="1"/>
    <col min="10235" max="10235" width="11.42578125" style="76" customWidth="1"/>
    <col min="10236" max="10236" width="3.42578125" style="76" customWidth="1"/>
    <col min="10237" max="10237" width="10.85546875" style="76" customWidth="1"/>
    <col min="10238" max="10238" width="4" style="76" customWidth="1"/>
    <col min="10239" max="10239" width="11.42578125" style="76" customWidth="1"/>
    <col min="10240" max="10240" width="3.42578125" style="76" customWidth="1"/>
    <col min="10241" max="10241" width="11.42578125" style="76" customWidth="1"/>
    <col min="10242" max="10242" width="3.42578125" style="76" customWidth="1"/>
    <col min="10243" max="10243" width="11.42578125" style="76" customWidth="1"/>
    <col min="10244" max="10245" width="1.140625" style="76" customWidth="1"/>
    <col min="10246" max="10484" width="6.85546875" style="76" customWidth="1"/>
    <col min="10485" max="10485" width="1.140625" style="76" customWidth="1"/>
    <col min="10486" max="10486" width="13.7109375" style="76" customWidth="1"/>
    <col min="10487" max="10487" width="1.140625" style="76" customWidth="1"/>
    <col min="10488" max="10488" width="36.5703125" style="76" customWidth="1"/>
    <col min="10489" max="10489" width="17.140625" style="76" customWidth="1"/>
    <col min="10490" max="10490" width="1.140625" style="76" customWidth="1"/>
    <col min="10491" max="10491" width="11.42578125" style="76" customWidth="1"/>
    <col min="10492" max="10492" width="3.42578125" style="76" customWidth="1"/>
    <col min="10493" max="10493" width="10.85546875" style="76" customWidth="1"/>
    <col min="10494" max="10494" width="4" style="76" customWidth="1"/>
    <col min="10495" max="10495" width="11.42578125" style="76" customWidth="1"/>
    <col min="10496" max="10496" width="3.42578125" style="76" customWidth="1"/>
    <col min="10497" max="10497" width="11.42578125" style="76" customWidth="1"/>
    <col min="10498" max="10498" width="3.42578125" style="76" customWidth="1"/>
    <col min="10499" max="10499" width="11.42578125" style="76" customWidth="1"/>
    <col min="10500" max="10501" width="1.140625" style="76" customWidth="1"/>
    <col min="10502" max="10740" width="6.85546875" style="76" customWidth="1"/>
    <col min="10741" max="10741" width="1.140625" style="76" customWidth="1"/>
    <col min="10742" max="10742" width="13.7109375" style="76" customWidth="1"/>
    <col min="10743" max="10743" width="1.140625" style="76" customWidth="1"/>
    <col min="10744" max="10744" width="36.5703125" style="76" customWidth="1"/>
    <col min="10745" max="10745" width="17.140625" style="76" customWidth="1"/>
    <col min="10746" max="10746" width="1.140625" style="76" customWidth="1"/>
    <col min="10747" max="10747" width="11.42578125" style="76" customWidth="1"/>
    <col min="10748" max="10748" width="3.42578125" style="76" customWidth="1"/>
    <col min="10749" max="10749" width="10.85546875" style="76" customWidth="1"/>
    <col min="10750" max="10750" width="4" style="76" customWidth="1"/>
    <col min="10751" max="10751" width="11.42578125" style="76" customWidth="1"/>
    <col min="10752" max="10752" width="3.42578125" style="76" customWidth="1"/>
    <col min="10753" max="10753" width="11.42578125" style="76" customWidth="1"/>
    <col min="10754" max="10754" width="3.42578125" style="76" customWidth="1"/>
    <col min="10755" max="10755" width="11.42578125" style="76" customWidth="1"/>
    <col min="10756" max="10757" width="1.140625" style="76" customWidth="1"/>
    <col min="10758" max="10996" width="6.85546875" style="76" customWidth="1"/>
    <col min="10997" max="10997" width="1.140625" style="76" customWidth="1"/>
    <col min="10998" max="10998" width="13.7109375" style="76" customWidth="1"/>
    <col min="10999" max="10999" width="1.140625" style="76" customWidth="1"/>
    <col min="11000" max="11000" width="36.5703125" style="76" customWidth="1"/>
    <col min="11001" max="11001" width="17.140625" style="76" customWidth="1"/>
    <col min="11002" max="11002" width="1.140625" style="76" customWidth="1"/>
    <col min="11003" max="11003" width="11.42578125" style="76" customWidth="1"/>
    <col min="11004" max="11004" width="3.42578125" style="76" customWidth="1"/>
    <col min="11005" max="11005" width="10.85546875" style="76" customWidth="1"/>
    <col min="11006" max="11006" width="4" style="76" customWidth="1"/>
    <col min="11007" max="11007" width="11.42578125" style="76" customWidth="1"/>
    <col min="11008" max="11008" width="3.42578125" style="76" customWidth="1"/>
    <col min="11009" max="11009" width="11.42578125" style="76" customWidth="1"/>
    <col min="11010" max="11010" width="3.42578125" style="76" customWidth="1"/>
    <col min="11011" max="11011" width="11.42578125" style="76" customWidth="1"/>
    <col min="11012" max="11013" width="1.140625" style="76" customWidth="1"/>
    <col min="11014" max="11252" width="6.85546875" style="76" customWidth="1"/>
    <col min="11253" max="11253" width="1.140625" style="76" customWidth="1"/>
    <col min="11254" max="11254" width="13.7109375" style="76" customWidth="1"/>
    <col min="11255" max="11255" width="1.140625" style="76" customWidth="1"/>
    <col min="11256" max="11256" width="36.5703125" style="76" customWidth="1"/>
    <col min="11257" max="11257" width="17.140625" style="76" customWidth="1"/>
    <col min="11258" max="11258" width="1.140625" style="76" customWidth="1"/>
    <col min="11259" max="11259" width="11.42578125" style="76" customWidth="1"/>
    <col min="11260" max="11260" width="3.42578125" style="76" customWidth="1"/>
    <col min="11261" max="11261" width="10.85546875" style="76" customWidth="1"/>
    <col min="11262" max="11262" width="4" style="76" customWidth="1"/>
    <col min="11263" max="11263" width="11.42578125" style="76" customWidth="1"/>
    <col min="11264" max="11264" width="3.42578125" style="76" customWidth="1"/>
    <col min="11265" max="11265" width="11.42578125" style="76" customWidth="1"/>
    <col min="11266" max="11266" width="3.42578125" style="76" customWidth="1"/>
    <col min="11267" max="11267" width="11.42578125" style="76" customWidth="1"/>
    <col min="11268" max="11269" width="1.140625" style="76" customWidth="1"/>
    <col min="11270" max="11508" width="6.85546875" style="76" customWidth="1"/>
    <col min="11509" max="11509" width="1.140625" style="76" customWidth="1"/>
    <col min="11510" max="11510" width="13.7109375" style="76" customWidth="1"/>
    <col min="11511" max="11511" width="1.140625" style="76" customWidth="1"/>
    <col min="11512" max="11512" width="36.5703125" style="76" customWidth="1"/>
    <col min="11513" max="11513" width="17.140625" style="76" customWidth="1"/>
    <col min="11514" max="11514" width="1.140625" style="76" customWidth="1"/>
    <col min="11515" max="11515" width="11.42578125" style="76" customWidth="1"/>
    <col min="11516" max="11516" width="3.42578125" style="76" customWidth="1"/>
    <col min="11517" max="11517" width="10.85546875" style="76" customWidth="1"/>
    <col min="11518" max="11518" width="4" style="76" customWidth="1"/>
    <col min="11519" max="11519" width="11.42578125" style="76" customWidth="1"/>
    <col min="11520" max="11520" width="3.42578125" style="76" customWidth="1"/>
    <col min="11521" max="11521" width="11.42578125" style="76" customWidth="1"/>
    <col min="11522" max="11522" width="3.42578125" style="76" customWidth="1"/>
    <col min="11523" max="11523" width="11.42578125" style="76" customWidth="1"/>
    <col min="11524" max="11525" width="1.140625" style="76" customWidth="1"/>
    <col min="11526" max="11764" width="6.85546875" style="76" customWidth="1"/>
    <col min="11765" max="11765" width="1.140625" style="76" customWidth="1"/>
    <col min="11766" max="11766" width="13.7109375" style="76" customWidth="1"/>
    <col min="11767" max="11767" width="1.140625" style="76" customWidth="1"/>
    <col min="11768" max="11768" width="36.5703125" style="76" customWidth="1"/>
    <col min="11769" max="11769" width="17.140625" style="76" customWidth="1"/>
    <col min="11770" max="11770" width="1.140625" style="76" customWidth="1"/>
    <col min="11771" max="11771" width="11.42578125" style="76" customWidth="1"/>
    <col min="11772" max="11772" width="3.42578125" style="76" customWidth="1"/>
    <col min="11773" max="11773" width="10.85546875" style="76" customWidth="1"/>
    <col min="11774" max="11774" width="4" style="76" customWidth="1"/>
    <col min="11775" max="11775" width="11.42578125" style="76" customWidth="1"/>
    <col min="11776" max="11776" width="3.42578125" style="76" customWidth="1"/>
    <col min="11777" max="11777" width="11.42578125" style="76" customWidth="1"/>
    <col min="11778" max="11778" width="3.42578125" style="76" customWidth="1"/>
    <col min="11779" max="11779" width="11.42578125" style="76" customWidth="1"/>
    <col min="11780" max="11781" width="1.140625" style="76" customWidth="1"/>
    <col min="11782" max="12020" width="6.85546875" style="76" customWidth="1"/>
    <col min="12021" max="12021" width="1.140625" style="76" customWidth="1"/>
    <col min="12022" max="12022" width="13.7109375" style="76" customWidth="1"/>
    <col min="12023" max="12023" width="1.140625" style="76" customWidth="1"/>
    <col min="12024" max="12024" width="36.5703125" style="76" customWidth="1"/>
    <col min="12025" max="12025" width="17.140625" style="76" customWidth="1"/>
    <col min="12026" max="12026" width="1.140625" style="76" customWidth="1"/>
    <col min="12027" max="12027" width="11.42578125" style="76" customWidth="1"/>
    <col min="12028" max="12028" width="3.42578125" style="76" customWidth="1"/>
    <col min="12029" max="12029" width="10.85546875" style="76" customWidth="1"/>
    <col min="12030" max="12030" width="4" style="76" customWidth="1"/>
    <col min="12031" max="12031" width="11.42578125" style="76" customWidth="1"/>
    <col min="12032" max="12032" width="3.42578125" style="76" customWidth="1"/>
    <col min="12033" max="12033" width="11.42578125" style="76" customWidth="1"/>
    <col min="12034" max="12034" width="3.42578125" style="76" customWidth="1"/>
    <col min="12035" max="12035" width="11.42578125" style="76" customWidth="1"/>
    <col min="12036" max="12037" width="1.140625" style="76" customWidth="1"/>
    <col min="12038" max="12276" width="6.85546875" style="76" customWidth="1"/>
    <col min="12277" max="12277" width="1.140625" style="76" customWidth="1"/>
    <col min="12278" max="12278" width="13.7109375" style="76" customWidth="1"/>
    <col min="12279" max="12279" width="1.140625" style="76" customWidth="1"/>
    <col min="12280" max="12280" width="36.5703125" style="76" customWidth="1"/>
    <col min="12281" max="12281" width="17.140625" style="76" customWidth="1"/>
    <col min="12282" max="12282" width="1.140625" style="76" customWidth="1"/>
    <col min="12283" max="12283" width="11.42578125" style="76" customWidth="1"/>
    <col min="12284" max="12284" width="3.42578125" style="76" customWidth="1"/>
    <col min="12285" max="12285" width="10.85546875" style="76" customWidth="1"/>
    <col min="12286" max="12286" width="4" style="76" customWidth="1"/>
    <col min="12287" max="12287" width="11.42578125" style="76" customWidth="1"/>
    <col min="12288" max="12288" width="3.42578125" style="76" customWidth="1"/>
    <col min="12289" max="12289" width="11.42578125" style="76" customWidth="1"/>
    <col min="12290" max="12290" width="3.42578125" style="76" customWidth="1"/>
    <col min="12291" max="12291" width="11.42578125" style="76" customWidth="1"/>
    <col min="12292" max="12293" width="1.140625" style="76" customWidth="1"/>
    <col min="12294" max="12532" width="6.85546875" style="76" customWidth="1"/>
    <col min="12533" max="12533" width="1.140625" style="76" customWidth="1"/>
    <col min="12534" max="12534" width="13.7109375" style="76" customWidth="1"/>
    <col min="12535" max="12535" width="1.140625" style="76" customWidth="1"/>
    <col min="12536" max="12536" width="36.5703125" style="76" customWidth="1"/>
    <col min="12537" max="12537" width="17.140625" style="76" customWidth="1"/>
    <col min="12538" max="12538" width="1.140625" style="76" customWidth="1"/>
    <col min="12539" max="12539" width="11.42578125" style="76" customWidth="1"/>
    <col min="12540" max="12540" width="3.42578125" style="76" customWidth="1"/>
    <col min="12541" max="12541" width="10.85546875" style="76" customWidth="1"/>
    <col min="12542" max="12542" width="4" style="76" customWidth="1"/>
    <col min="12543" max="12543" width="11.42578125" style="76" customWidth="1"/>
    <col min="12544" max="12544" width="3.42578125" style="76" customWidth="1"/>
    <col min="12545" max="12545" width="11.42578125" style="76" customWidth="1"/>
    <col min="12546" max="12546" width="3.42578125" style="76" customWidth="1"/>
    <col min="12547" max="12547" width="11.42578125" style="76" customWidth="1"/>
    <col min="12548" max="12549" width="1.140625" style="76" customWidth="1"/>
    <col min="12550" max="12788" width="6.85546875" style="76" customWidth="1"/>
    <col min="12789" max="12789" width="1.140625" style="76" customWidth="1"/>
    <col min="12790" max="12790" width="13.7109375" style="76" customWidth="1"/>
    <col min="12791" max="12791" width="1.140625" style="76" customWidth="1"/>
    <col min="12792" max="12792" width="36.5703125" style="76" customWidth="1"/>
    <col min="12793" max="12793" width="17.140625" style="76" customWidth="1"/>
    <col min="12794" max="12794" width="1.140625" style="76" customWidth="1"/>
    <col min="12795" max="12795" width="11.42578125" style="76" customWidth="1"/>
    <col min="12796" max="12796" width="3.42578125" style="76" customWidth="1"/>
    <col min="12797" max="12797" width="10.85546875" style="76" customWidth="1"/>
    <col min="12798" max="12798" width="4" style="76" customWidth="1"/>
    <col min="12799" max="12799" width="11.42578125" style="76" customWidth="1"/>
    <col min="12800" max="12800" width="3.42578125" style="76" customWidth="1"/>
    <col min="12801" max="12801" width="11.42578125" style="76" customWidth="1"/>
    <col min="12802" max="12802" width="3.42578125" style="76" customWidth="1"/>
    <col min="12803" max="12803" width="11.42578125" style="76" customWidth="1"/>
    <col min="12804" max="12805" width="1.140625" style="76" customWidth="1"/>
    <col min="12806" max="13044" width="6.85546875" style="76" customWidth="1"/>
    <col min="13045" max="13045" width="1.140625" style="76" customWidth="1"/>
    <col min="13046" max="13046" width="13.7109375" style="76" customWidth="1"/>
    <col min="13047" max="13047" width="1.140625" style="76" customWidth="1"/>
    <col min="13048" max="13048" width="36.5703125" style="76" customWidth="1"/>
    <col min="13049" max="13049" width="17.140625" style="76" customWidth="1"/>
    <col min="13050" max="13050" width="1.140625" style="76" customWidth="1"/>
    <col min="13051" max="13051" width="11.42578125" style="76" customWidth="1"/>
    <col min="13052" max="13052" width="3.42578125" style="76" customWidth="1"/>
    <col min="13053" max="13053" width="10.85546875" style="76" customWidth="1"/>
    <col min="13054" max="13054" width="4" style="76" customWidth="1"/>
    <col min="13055" max="13055" width="11.42578125" style="76" customWidth="1"/>
    <col min="13056" max="13056" width="3.42578125" style="76" customWidth="1"/>
    <col min="13057" max="13057" width="11.42578125" style="76" customWidth="1"/>
    <col min="13058" max="13058" width="3.42578125" style="76" customWidth="1"/>
    <col min="13059" max="13059" width="11.42578125" style="76" customWidth="1"/>
    <col min="13060" max="13061" width="1.140625" style="76" customWidth="1"/>
    <col min="13062" max="13300" width="6.85546875" style="76" customWidth="1"/>
    <col min="13301" max="13301" width="1.140625" style="76" customWidth="1"/>
    <col min="13302" max="13302" width="13.7109375" style="76" customWidth="1"/>
    <col min="13303" max="13303" width="1.140625" style="76" customWidth="1"/>
    <col min="13304" max="13304" width="36.5703125" style="76" customWidth="1"/>
    <col min="13305" max="13305" width="17.140625" style="76" customWidth="1"/>
    <col min="13306" max="13306" width="1.140625" style="76" customWidth="1"/>
    <col min="13307" max="13307" width="11.42578125" style="76" customWidth="1"/>
    <col min="13308" max="13308" width="3.42578125" style="76" customWidth="1"/>
    <col min="13309" max="13309" width="10.85546875" style="76" customWidth="1"/>
    <col min="13310" max="13310" width="4" style="76" customWidth="1"/>
    <col min="13311" max="13311" width="11.42578125" style="76" customWidth="1"/>
    <col min="13312" max="13312" width="3.42578125" style="76" customWidth="1"/>
    <col min="13313" max="13313" width="11.42578125" style="76" customWidth="1"/>
    <col min="13314" max="13314" width="3.42578125" style="76" customWidth="1"/>
    <col min="13315" max="13315" width="11.42578125" style="76" customWidth="1"/>
    <col min="13316" max="13317" width="1.140625" style="76" customWidth="1"/>
    <col min="13318" max="13556" width="6.85546875" style="76" customWidth="1"/>
    <col min="13557" max="13557" width="1.140625" style="76" customWidth="1"/>
    <col min="13558" max="13558" width="13.7109375" style="76" customWidth="1"/>
    <col min="13559" max="13559" width="1.140625" style="76" customWidth="1"/>
    <col min="13560" max="13560" width="36.5703125" style="76" customWidth="1"/>
    <col min="13561" max="13561" width="17.140625" style="76" customWidth="1"/>
    <col min="13562" max="13562" width="1.140625" style="76" customWidth="1"/>
    <col min="13563" max="13563" width="11.42578125" style="76" customWidth="1"/>
    <col min="13564" max="13564" width="3.42578125" style="76" customWidth="1"/>
    <col min="13565" max="13565" width="10.85546875" style="76" customWidth="1"/>
    <col min="13566" max="13566" width="4" style="76" customWidth="1"/>
    <col min="13567" max="13567" width="11.42578125" style="76" customWidth="1"/>
    <col min="13568" max="13568" width="3.42578125" style="76" customWidth="1"/>
    <col min="13569" max="13569" width="11.42578125" style="76" customWidth="1"/>
    <col min="13570" max="13570" width="3.42578125" style="76" customWidth="1"/>
    <col min="13571" max="13571" width="11.42578125" style="76" customWidth="1"/>
    <col min="13572" max="13573" width="1.140625" style="76" customWidth="1"/>
    <col min="13574" max="13812" width="6.85546875" style="76" customWidth="1"/>
    <col min="13813" max="13813" width="1.140625" style="76" customWidth="1"/>
    <col min="13814" max="13814" width="13.7109375" style="76" customWidth="1"/>
    <col min="13815" max="13815" width="1.140625" style="76" customWidth="1"/>
    <col min="13816" max="13816" width="36.5703125" style="76" customWidth="1"/>
    <col min="13817" max="13817" width="17.140625" style="76" customWidth="1"/>
    <col min="13818" max="13818" width="1.140625" style="76" customWidth="1"/>
    <col min="13819" max="13819" width="11.42578125" style="76" customWidth="1"/>
    <col min="13820" max="13820" width="3.42578125" style="76" customWidth="1"/>
    <col min="13821" max="13821" width="10.85546875" style="76" customWidth="1"/>
    <col min="13822" max="13822" width="4" style="76" customWidth="1"/>
    <col min="13823" max="13823" width="11.42578125" style="76" customWidth="1"/>
    <col min="13824" max="13824" width="3.42578125" style="76" customWidth="1"/>
    <col min="13825" max="13825" width="11.42578125" style="76" customWidth="1"/>
    <col min="13826" max="13826" width="3.42578125" style="76" customWidth="1"/>
    <col min="13827" max="13827" width="11.42578125" style="76" customWidth="1"/>
    <col min="13828" max="13829" width="1.140625" style="76" customWidth="1"/>
    <col min="13830" max="14068" width="6.85546875" style="76" customWidth="1"/>
    <col min="14069" max="14069" width="1.140625" style="76" customWidth="1"/>
    <col min="14070" max="14070" width="13.7109375" style="76" customWidth="1"/>
    <col min="14071" max="14071" width="1.140625" style="76" customWidth="1"/>
    <col min="14072" max="14072" width="36.5703125" style="76" customWidth="1"/>
    <col min="14073" max="14073" width="17.140625" style="76" customWidth="1"/>
    <col min="14074" max="14074" width="1.140625" style="76" customWidth="1"/>
    <col min="14075" max="14075" width="11.42578125" style="76" customWidth="1"/>
    <col min="14076" max="14076" width="3.42578125" style="76" customWidth="1"/>
    <col min="14077" max="14077" width="10.85546875" style="76" customWidth="1"/>
    <col min="14078" max="14078" width="4" style="76" customWidth="1"/>
    <col min="14079" max="14079" width="11.42578125" style="76" customWidth="1"/>
    <col min="14080" max="14080" width="3.42578125" style="76" customWidth="1"/>
    <col min="14081" max="14081" width="11.42578125" style="76" customWidth="1"/>
    <col min="14082" max="14082" width="3.42578125" style="76" customWidth="1"/>
    <col min="14083" max="14083" width="11.42578125" style="76" customWidth="1"/>
    <col min="14084" max="14085" width="1.140625" style="76" customWidth="1"/>
    <col min="14086" max="14324" width="6.85546875" style="76" customWidth="1"/>
    <col min="14325" max="14325" width="1.140625" style="76" customWidth="1"/>
    <col min="14326" max="14326" width="13.7109375" style="76" customWidth="1"/>
    <col min="14327" max="14327" width="1.140625" style="76" customWidth="1"/>
    <col min="14328" max="14328" width="36.5703125" style="76" customWidth="1"/>
    <col min="14329" max="14329" width="17.140625" style="76" customWidth="1"/>
    <col min="14330" max="14330" width="1.140625" style="76" customWidth="1"/>
    <col min="14331" max="14331" width="11.42578125" style="76" customWidth="1"/>
    <col min="14332" max="14332" width="3.42578125" style="76" customWidth="1"/>
    <col min="14333" max="14333" width="10.85546875" style="76" customWidth="1"/>
    <col min="14334" max="14334" width="4" style="76" customWidth="1"/>
    <col min="14335" max="14335" width="11.42578125" style="76" customWidth="1"/>
    <col min="14336" max="14336" width="3.42578125" style="76" customWidth="1"/>
    <col min="14337" max="14337" width="11.42578125" style="76" customWidth="1"/>
    <col min="14338" max="14338" width="3.42578125" style="76" customWidth="1"/>
    <col min="14339" max="14339" width="11.42578125" style="76" customWidth="1"/>
    <col min="14340" max="14341" width="1.140625" style="76" customWidth="1"/>
    <col min="14342" max="14580" width="6.85546875" style="76" customWidth="1"/>
    <col min="14581" max="14581" width="1.140625" style="76" customWidth="1"/>
    <col min="14582" max="14582" width="13.7109375" style="76" customWidth="1"/>
    <col min="14583" max="14583" width="1.140625" style="76" customWidth="1"/>
    <col min="14584" max="14584" width="36.5703125" style="76" customWidth="1"/>
    <col min="14585" max="14585" width="17.140625" style="76" customWidth="1"/>
    <col min="14586" max="14586" width="1.140625" style="76" customWidth="1"/>
    <col min="14587" max="14587" width="11.42578125" style="76" customWidth="1"/>
    <col min="14588" max="14588" width="3.42578125" style="76" customWidth="1"/>
    <col min="14589" max="14589" width="10.85546875" style="76" customWidth="1"/>
    <col min="14590" max="14590" width="4" style="76" customWidth="1"/>
    <col min="14591" max="14591" width="11.42578125" style="76" customWidth="1"/>
    <col min="14592" max="14592" width="3.42578125" style="76" customWidth="1"/>
    <col min="14593" max="14593" width="11.42578125" style="76" customWidth="1"/>
    <col min="14594" max="14594" width="3.42578125" style="76" customWidth="1"/>
    <col min="14595" max="14595" width="11.42578125" style="76" customWidth="1"/>
    <col min="14596" max="14597" width="1.140625" style="76" customWidth="1"/>
    <col min="14598" max="14836" width="6.85546875" style="76" customWidth="1"/>
    <col min="14837" max="14837" width="1.140625" style="76" customWidth="1"/>
    <col min="14838" max="14838" width="13.7109375" style="76" customWidth="1"/>
    <col min="14839" max="14839" width="1.140625" style="76" customWidth="1"/>
    <col min="14840" max="14840" width="36.5703125" style="76" customWidth="1"/>
    <col min="14841" max="14841" width="17.140625" style="76" customWidth="1"/>
    <col min="14842" max="14842" width="1.140625" style="76" customWidth="1"/>
    <col min="14843" max="14843" width="11.42578125" style="76" customWidth="1"/>
    <col min="14844" max="14844" width="3.42578125" style="76" customWidth="1"/>
    <col min="14845" max="14845" width="10.85546875" style="76" customWidth="1"/>
    <col min="14846" max="14846" width="4" style="76" customWidth="1"/>
    <col min="14847" max="14847" width="11.42578125" style="76" customWidth="1"/>
    <col min="14848" max="14848" width="3.42578125" style="76" customWidth="1"/>
    <col min="14849" max="14849" width="11.42578125" style="76" customWidth="1"/>
    <col min="14850" max="14850" width="3.42578125" style="76" customWidth="1"/>
    <col min="14851" max="14851" width="11.42578125" style="76" customWidth="1"/>
    <col min="14852" max="14853" width="1.140625" style="76" customWidth="1"/>
    <col min="14854" max="15092" width="6.85546875" style="76" customWidth="1"/>
    <col min="15093" max="15093" width="1.140625" style="76" customWidth="1"/>
    <col min="15094" max="15094" width="13.7109375" style="76" customWidth="1"/>
    <col min="15095" max="15095" width="1.140625" style="76" customWidth="1"/>
    <col min="15096" max="15096" width="36.5703125" style="76" customWidth="1"/>
    <col min="15097" max="15097" width="17.140625" style="76" customWidth="1"/>
    <col min="15098" max="15098" width="1.140625" style="76" customWidth="1"/>
    <col min="15099" max="15099" width="11.42578125" style="76" customWidth="1"/>
    <col min="15100" max="15100" width="3.42578125" style="76" customWidth="1"/>
    <col min="15101" max="15101" width="10.85546875" style="76" customWidth="1"/>
    <col min="15102" max="15102" width="4" style="76" customWidth="1"/>
    <col min="15103" max="15103" width="11.42578125" style="76" customWidth="1"/>
    <col min="15104" max="15104" width="3.42578125" style="76" customWidth="1"/>
    <col min="15105" max="15105" width="11.42578125" style="76" customWidth="1"/>
    <col min="15106" max="15106" width="3.42578125" style="76" customWidth="1"/>
    <col min="15107" max="15107" width="11.42578125" style="76" customWidth="1"/>
    <col min="15108" max="15109" width="1.140625" style="76" customWidth="1"/>
    <col min="15110" max="15348" width="6.85546875" style="76" customWidth="1"/>
    <col min="15349" max="15349" width="1.140625" style="76" customWidth="1"/>
    <col min="15350" max="15350" width="13.7109375" style="76" customWidth="1"/>
    <col min="15351" max="15351" width="1.140625" style="76" customWidth="1"/>
    <col min="15352" max="15352" width="36.5703125" style="76" customWidth="1"/>
    <col min="15353" max="15353" width="17.140625" style="76" customWidth="1"/>
    <col min="15354" max="15354" width="1.140625" style="76" customWidth="1"/>
    <col min="15355" max="15355" width="11.42578125" style="76" customWidth="1"/>
    <col min="15356" max="15356" width="3.42578125" style="76" customWidth="1"/>
    <col min="15357" max="15357" width="10.85546875" style="76" customWidth="1"/>
    <col min="15358" max="15358" width="4" style="76" customWidth="1"/>
    <col min="15359" max="15359" width="11.42578125" style="76" customWidth="1"/>
    <col min="15360" max="15360" width="3.42578125" style="76" customWidth="1"/>
    <col min="15361" max="15361" width="11.42578125" style="76" customWidth="1"/>
    <col min="15362" max="15362" width="3.42578125" style="76" customWidth="1"/>
    <col min="15363" max="15363" width="11.42578125" style="76" customWidth="1"/>
    <col min="15364" max="15365" width="1.140625" style="76" customWidth="1"/>
    <col min="15366" max="15604" width="6.85546875" style="76" customWidth="1"/>
    <col min="15605" max="15605" width="1.140625" style="76" customWidth="1"/>
    <col min="15606" max="15606" width="13.7109375" style="76" customWidth="1"/>
    <col min="15607" max="15607" width="1.140625" style="76" customWidth="1"/>
    <col min="15608" max="15608" width="36.5703125" style="76" customWidth="1"/>
    <col min="15609" max="15609" width="17.140625" style="76" customWidth="1"/>
    <col min="15610" max="15610" width="1.140625" style="76" customWidth="1"/>
    <col min="15611" max="15611" width="11.42578125" style="76" customWidth="1"/>
    <col min="15612" max="15612" width="3.42578125" style="76" customWidth="1"/>
    <col min="15613" max="15613" width="10.85546875" style="76" customWidth="1"/>
    <col min="15614" max="15614" width="4" style="76" customWidth="1"/>
    <col min="15615" max="15615" width="11.42578125" style="76" customWidth="1"/>
    <col min="15616" max="15616" width="3.42578125" style="76" customWidth="1"/>
    <col min="15617" max="15617" width="11.42578125" style="76" customWidth="1"/>
    <col min="15618" max="15618" width="3.42578125" style="76" customWidth="1"/>
    <col min="15619" max="15619" width="11.42578125" style="76" customWidth="1"/>
    <col min="15620" max="15621" width="1.140625" style="76" customWidth="1"/>
    <col min="15622" max="15860" width="6.85546875" style="76" customWidth="1"/>
    <col min="15861" max="15861" width="1.140625" style="76" customWidth="1"/>
    <col min="15862" max="15862" width="13.7109375" style="76" customWidth="1"/>
    <col min="15863" max="15863" width="1.140625" style="76" customWidth="1"/>
    <col min="15864" max="15864" width="36.5703125" style="76" customWidth="1"/>
    <col min="15865" max="15865" width="17.140625" style="76" customWidth="1"/>
    <col min="15866" max="15866" width="1.140625" style="76" customWidth="1"/>
    <col min="15867" max="15867" width="11.42578125" style="76" customWidth="1"/>
    <col min="15868" max="15868" width="3.42578125" style="76" customWidth="1"/>
    <col min="15869" max="15869" width="10.85546875" style="76" customWidth="1"/>
    <col min="15870" max="15870" width="4" style="76" customWidth="1"/>
    <col min="15871" max="15871" width="11.42578125" style="76" customWidth="1"/>
    <col min="15872" max="15872" width="3.42578125" style="76" customWidth="1"/>
    <col min="15873" max="15873" width="11.42578125" style="76" customWidth="1"/>
    <col min="15874" max="15874" width="3.42578125" style="76" customWidth="1"/>
    <col min="15875" max="15875" width="11.42578125" style="76" customWidth="1"/>
    <col min="15876" max="15877" width="1.140625" style="76" customWidth="1"/>
    <col min="15878" max="16116" width="6.85546875" style="76" customWidth="1"/>
    <col min="16117" max="16117" width="1.140625" style="76" customWidth="1"/>
    <col min="16118" max="16118" width="13.7109375" style="76" customWidth="1"/>
    <col min="16119" max="16119" width="1.140625" style="76" customWidth="1"/>
    <col min="16120" max="16120" width="36.5703125" style="76" customWidth="1"/>
    <col min="16121" max="16121" width="17.140625" style="76" customWidth="1"/>
    <col min="16122" max="16122" width="1.140625" style="76" customWidth="1"/>
    <col min="16123" max="16123" width="11.42578125" style="76" customWidth="1"/>
    <col min="16124" max="16124" width="3.42578125" style="76" customWidth="1"/>
    <col min="16125" max="16125" width="10.85546875" style="76" customWidth="1"/>
    <col min="16126" max="16126" width="4" style="76" customWidth="1"/>
    <col min="16127" max="16127" width="11.42578125" style="76" customWidth="1"/>
    <col min="16128" max="16128" width="3.42578125" style="76" customWidth="1"/>
    <col min="16129" max="16129" width="11.42578125" style="76" customWidth="1"/>
    <col min="16130" max="16130" width="3.42578125" style="76" customWidth="1"/>
    <col min="16131" max="16131" width="11.42578125" style="76" customWidth="1"/>
    <col min="16132" max="16133" width="1.140625" style="76" customWidth="1"/>
    <col min="16134" max="16384" width="6.85546875" style="76" customWidth="1"/>
  </cols>
  <sheetData>
    <row r="1" spans="1:5" ht="13.5" customHeight="1" x14ac:dyDescent="0.2">
      <c r="A1" s="154" t="s">
        <v>324</v>
      </c>
      <c r="B1" s="154"/>
    </row>
    <row r="2" spans="1:5" ht="6" customHeight="1" x14ac:dyDescent="0.2"/>
    <row r="3" spans="1:5" ht="9.75" customHeight="1" thickBot="1" x14ac:dyDescent="0.25"/>
    <row r="4" spans="1:5" s="78" customFormat="1" ht="15" customHeight="1" thickTop="1" thickBot="1" x14ac:dyDescent="0.25">
      <c r="A4" s="79"/>
      <c r="B4" s="80" t="s">
        <v>279</v>
      </c>
      <c r="C4" s="81">
        <v>3306000</v>
      </c>
      <c r="D4" s="81">
        <v>2790000</v>
      </c>
      <c r="E4" s="81">
        <v>2790000</v>
      </c>
    </row>
    <row r="5" spans="1:5" s="77" customFormat="1" ht="18" customHeight="1" thickBot="1" x14ac:dyDescent="0.25">
      <c r="A5" s="99" t="s">
        <v>280</v>
      </c>
      <c r="B5" s="99" t="s">
        <v>281</v>
      </c>
      <c r="C5" s="100" t="s">
        <v>282</v>
      </c>
      <c r="D5" s="100" t="s">
        <v>283</v>
      </c>
      <c r="E5" s="100" t="s">
        <v>284</v>
      </c>
    </row>
    <row r="6" spans="1:5" s="77" customFormat="1" x14ac:dyDescent="0.2">
      <c r="A6" s="101"/>
      <c r="B6" s="101" t="s">
        <v>318</v>
      </c>
      <c r="C6" s="102"/>
      <c r="D6" s="102"/>
      <c r="E6" s="102"/>
    </row>
    <row r="7" spans="1:5" s="77" customFormat="1" x14ac:dyDescent="0.2">
      <c r="A7" s="101"/>
      <c r="B7" s="101" t="s">
        <v>319</v>
      </c>
      <c r="C7" s="102"/>
      <c r="D7" s="102"/>
      <c r="E7" s="102"/>
    </row>
    <row r="8" spans="1:5" s="77" customFormat="1" x14ac:dyDescent="0.2">
      <c r="A8" s="101"/>
      <c r="B8" s="101" t="s">
        <v>320</v>
      </c>
      <c r="C8" s="102"/>
      <c r="D8" s="102"/>
      <c r="E8" s="102"/>
    </row>
    <row r="9" spans="1:5" s="77" customFormat="1" x14ac:dyDescent="0.2">
      <c r="A9" s="101"/>
      <c r="B9" s="101" t="s">
        <v>331</v>
      </c>
      <c r="C9" s="102"/>
      <c r="D9" s="102"/>
      <c r="E9" s="102"/>
    </row>
    <row r="10" spans="1:5" s="77" customFormat="1" x14ac:dyDescent="0.2">
      <c r="A10" s="101"/>
      <c r="B10" s="101" t="s">
        <v>332</v>
      </c>
      <c r="C10" s="102"/>
      <c r="D10" s="102"/>
      <c r="E10" s="102"/>
    </row>
    <row r="11" spans="1:5" ht="14.25" customHeight="1" x14ac:dyDescent="0.2">
      <c r="A11" s="82" t="s">
        <v>187</v>
      </c>
      <c r="B11" s="82" t="s">
        <v>285</v>
      </c>
      <c r="C11" s="83">
        <v>2749000</v>
      </c>
      <c r="D11" s="83">
        <v>2749000</v>
      </c>
      <c r="E11" s="83">
        <v>2749000</v>
      </c>
    </row>
    <row r="12" spans="1:5" ht="14.25" customHeight="1" x14ac:dyDescent="0.2">
      <c r="A12" s="84" t="s">
        <v>188</v>
      </c>
      <c r="B12" s="84" t="s">
        <v>286</v>
      </c>
      <c r="C12" s="85">
        <v>1870000</v>
      </c>
      <c r="D12" s="85">
        <v>1870000</v>
      </c>
      <c r="E12" s="85">
        <v>1870000</v>
      </c>
    </row>
    <row r="13" spans="1:5" ht="14.25" customHeight="1" x14ac:dyDescent="0.2">
      <c r="A13" s="86" t="s">
        <v>287</v>
      </c>
      <c r="B13" s="86" t="s">
        <v>288</v>
      </c>
      <c r="C13" s="87">
        <v>1510000</v>
      </c>
      <c r="D13" s="87">
        <v>1510000</v>
      </c>
      <c r="E13" s="87">
        <v>1510000</v>
      </c>
    </row>
    <row r="14" spans="1:5" ht="14.25" customHeight="1" x14ac:dyDescent="0.2">
      <c r="A14" s="86" t="s">
        <v>189</v>
      </c>
      <c r="B14" s="91" t="s">
        <v>190</v>
      </c>
      <c r="C14" s="92">
        <v>1510000</v>
      </c>
      <c r="D14" s="92">
        <v>1510000</v>
      </c>
      <c r="E14" s="92">
        <v>1510000</v>
      </c>
    </row>
    <row r="15" spans="1:5" ht="14.25" customHeight="1" x14ac:dyDescent="0.2">
      <c r="A15" s="86" t="s">
        <v>289</v>
      </c>
      <c r="B15" s="91" t="s">
        <v>192</v>
      </c>
      <c r="C15" s="92">
        <v>110000</v>
      </c>
      <c r="D15" s="92">
        <v>110000</v>
      </c>
      <c r="E15" s="92">
        <v>110000</v>
      </c>
    </row>
    <row r="16" spans="1:5" ht="14.25" customHeight="1" x14ac:dyDescent="0.2">
      <c r="A16" s="86" t="s">
        <v>191</v>
      </c>
      <c r="B16" s="91" t="s">
        <v>192</v>
      </c>
      <c r="C16" s="92">
        <v>110000</v>
      </c>
      <c r="D16" s="92">
        <v>110000</v>
      </c>
      <c r="E16" s="92">
        <v>110000</v>
      </c>
    </row>
    <row r="17" spans="1:5" ht="14.25" customHeight="1" x14ac:dyDescent="0.2">
      <c r="A17" s="86" t="s">
        <v>290</v>
      </c>
      <c r="B17" s="91" t="s">
        <v>291</v>
      </c>
      <c r="C17" s="92">
        <v>250000</v>
      </c>
      <c r="D17" s="92">
        <v>250000</v>
      </c>
      <c r="E17" s="92">
        <v>250000</v>
      </c>
    </row>
    <row r="18" spans="1:5" ht="14.25" customHeight="1" x14ac:dyDescent="0.2">
      <c r="A18" s="86" t="s">
        <v>193</v>
      </c>
      <c r="B18" s="91" t="s">
        <v>292</v>
      </c>
      <c r="C18" s="92">
        <v>250000</v>
      </c>
      <c r="D18" s="92">
        <v>250000</v>
      </c>
      <c r="E18" s="92">
        <v>250000</v>
      </c>
    </row>
    <row r="19" spans="1:5" ht="14.25" customHeight="1" x14ac:dyDescent="0.2">
      <c r="A19" s="84" t="s">
        <v>195</v>
      </c>
      <c r="B19" s="84" t="s">
        <v>293</v>
      </c>
      <c r="C19" s="85">
        <v>874000</v>
      </c>
      <c r="D19" s="85">
        <v>874000</v>
      </c>
      <c r="E19" s="85">
        <v>874000</v>
      </c>
    </row>
    <row r="20" spans="1:5" ht="14.25" customHeight="1" x14ac:dyDescent="0.2">
      <c r="A20" s="86" t="s">
        <v>196</v>
      </c>
      <c r="B20" s="91" t="s">
        <v>294</v>
      </c>
      <c r="C20" s="92">
        <v>99000</v>
      </c>
      <c r="D20" s="92">
        <v>99000</v>
      </c>
      <c r="E20" s="92">
        <v>99000</v>
      </c>
    </row>
    <row r="21" spans="1:5" ht="14.25" customHeight="1" x14ac:dyDescent="0.2">
      <c r="A21" s="86" t="s">
        <v>197</v>
      </c>
      <c r="B21" s="91" t="s">
        <v>198</v>
      </c>
      <c r="C21" s="92">
        <v>2500</v>
      </c>
      <c r="D21" s="92">
        <v>2500</v>
      </c>
      <c r="E21" s="92">
        <v>2500</v>
      </c>
    </row>
    <row r="22" spans="1:5" ht="14.25" customHeight="1" x14ac:dyDescent="0.2">
      <c r="A22" s="86" t="s">
        <v>199</v>
      </c>
      <c r="B22" s="91" t="s">
        <v>200</v>
      </c>
      <c r="C22" s="92">
        <v>90000</v>
      </c>
      <c r="D22" s="92">
        <v>90000</v>
      </c>
      <c r="E22" s="92">
        <v>90000</v>
      </c>
    </row>
    <row r="23" spans="1:5" ht="14.25" customHeight="1" x14ac:dyDescent="0.2">
      <c r="A23" s="86" t="s">
        <v>201</v>
      </c>
      <c r="B23" s="91" t="s">
        <v>202</v>
      </c>
      <c r="C23" s="92">
        <v>5000</v>
      </c>
      <c r="D23" s="92">
        <v>5000</v>
      </c>
      <c r="E23" s="92">
        <v>5000</v>
      </c>
    </row>
    <row r="24" spans="1:5" ht="14.25" customHeight="1" x14ac:dyDescent="0.2">
      <c r="A24" s="86" t="s">
        <v>295</v>
      </c>
      <c r="B24" s="91" t="s">
        <v>203</v>
      </c>
      <c r="C24" s="92">
        <v>1500</v>
      </c>
      <c r="D24" s="92">
        <v>1500</v>
      </c>
      <c r="E24" s="92">
        <v>1500</v>
      </c>
    </row>
    <row r="25" spans="1:5" ht="14.25" customHeight="1" x14ac:dyDescent="0.2">
      <c r="A25" s="86" t="s">
        <v>204</v>
      </c>
      <c r="B25" s="91" t="s">
        <v>296</v>
      </c>
      <c r="C25" s="92">
        <v>615000</v>
      </c>
      <c r="D25" s="92">
        <v>615000</v>
      </c>
      <c r="E25" s="92">
        <v>615000</v>
      </c>
    </row>
    <row r="26" spans="1:5" ht="14.25" customHeight="1" x14ac:dyDescent="0.2">
      <c r="A26" s="86" t="s">
        <v>205</v>
      </c>
      <c r="B26" s="91" t="s">
        <v>206</v>
      </c>
      <c r="C26" s="92">
        <v>106000</v>
      </c>
      <c r="D26" s="92">
        <v>106000</v>
      </c>
      <c r="E26" s="92">
        <v>106000</v>
      </c>
    </row>
    <row r="27" spans="1:5" ht="14.25" customHeight="1" x14ac:dyDescent="0.2">
      <c r="A27" s="86" t="s">
        <v>207</v>
      </c>
      <c r="B27" s="91" t="s">
        <v>297</v>
      </c>
      <c r="C27" s="92">
        <v>405000</v>
      </c>
      <c r="D27" s="92">
        <v>405000</v>
      </c>
      <c r="E27" s="92">
        <v>405000</v>
      </c>
    </row>
    <row r="28" spans="1:5" ht="14.25" customHeight="1" x14ac:dyDescent="0.2">
      <c r="A28" s="86" t="s">
        <v>208</v>
      </c>
      <c r="B28" s="91" t="s">
        <v>209</v>
      </c>
      <c r="C28" s="92">
        <v>79000</v>
      </c>
      <c r="D28" s="92">
        <v>79000</v>
      </c>
      <c r="E28" s="92">
        <v>79000</v>
      </c>
    </row>
    <row r="29" spans="1:5" ht="14.25" customHeight="1" x14ac:dyDescent="0.2">
      <c r="A29" s="86" t="s">
        <v>210</v>
      </c>
      <c r="B29" s="91" t="s">
        <v>211</v>
      </c>
      <c r="C29" s="92">
        <v>10000</v>
      </c>
      <c r="D29" s="92">
        <v>10000</v>
      </c>
      <c r="E29" s="92">
        <v>10000</v>
      </c>
    </row>
    <row r="30" spans="1:5" ht="14.25" customHeight="1" x14ac:dyDescent="0.2">
      <c r="A30" s="86" t="s">
        <v>213</v>
      </c>
      <c r="B30" s="91" t="s">
        <v>298</v>
      </c>
      <c r="C30" s="92">
        <v>5000</v>
      </c>
      <c r="D30" s="92">
        <v>5000</v>
      </c>
      <c r="E30" s="92">
        <v>5000</v>
      </c>
    </row>
    <row r="31" spans="1:5" ht="14.25" customHeight="1" x14ac:dyDescent="0.2">
      <c r="A31" s="86" t="s">
        <v>214</v>
      </c>
      <c r="B31" s="91" t="s">
        <v>299</v>
      </c>
      <c r="C31" s="92">
        <v>10000</v>
      </c>
      <c r="D31" s="92">
        <v>10000</v>
      </c>
      <c r="E31" s="92">
        <v>10000</v>
      </c>
    </row>
    <row r="32" spans="1:5" ht="14.25" customHeight="1" x14ac:dyDescent="0.2">
      <c r="A32" s="86" t="s">
        <v>215</v>
      </c>
      <c r="B32" s="91" t="s">
        <v>300</v>
      </c>
      <c r="C32" s="92">
        <v>124000</v>
      </c>
      <c r="D32" s="92">
        <v>124000</v>
      </c>
      <c r="E32" s="92">
        <v>124000</v>
      </c>
    </row>
    <row r="33" spans="1:5" ht="14.25" customHeight="1" x14ac:dyDescent="0.2">
      <c r="A33" s="86" t="s">
        <v>216</v>
      </c>
      <c r="B33" s="91" t="s">
        <v>217</v>
      </c>
      <c r="C33" s="92">
        <v>30000</v>
      </c>
      <c r="D33" s="92">
        <v>30000</v>
      </c>
      <c r="E33" s="92">
        <v>30000</v>
      </c>
    </row>
    <row r="34" spans="1:5" ht="14.25" customHeight="1" x14ac:dyDescent="0.2">
      <c r="A34" s="86" t="s">
        <v>218</v>
      </c>
      <c r="B34" s="91" t="s">
        <v>219</v>
      </c>
      <c r="C34" s="92">
        <v>20000</v>
      </c>
      <c r="D34" s="92">
        <v>20000</v>
      </c>
      <c r="E34" s="92">
        <v>20000</v>
      </c>
    </row>
    <row r="35" spans="1:5" ht="14.25" customHeight="1" x14ac:dyDescent="0.2">
      <c r="A35" s="86" t="s">
        <v>220</v>
      </c>
      <c r="B35" s="91" t="s">
        <v>221</v>
      </c>
      <c r="C35" s="92">
        <v>3000</v>
      </c>
      <c r="D35" s="92">
        <v>3000</v>
      </c>
      <c r="E35" s="92">
        <v>3000</v>
      </c>
    </row>
    <row r="36" spans="1:5" ht="14.25" customHeight="1" x14ac:dyDescent="0.2">
      <c r="A36" s="86" t="s">
        <v>222</v>
      </c>
      <c r="B36" s="91" t="s">
        <v>223</v>
      </c>
      <c r="C36" s="92">
        <v>19000</v>
      </c>
      <c r="D36" s="92">
        <v>19000</v>
      </c>
      <c r="E36" s="92">
        <v>19000</v>
      </c>
    </row>
    <row r="37" spans="1:5" ht="14.25" customHeight="1" x14ac:dyDescent="0.2">
      <c r="A37" s="86" t="s">
        <v>224</v>
      </c>
      <c r="B37" s="91" t="s">
        <v>225</v>
      </c>
      <c r="C37" s="92">
        <v>15000</v>
      </c>
      <c r="D37" s="92">
        <v>15000</v>
      </c>
      <c r="E37" s="92">
        <v>15000</v>
      </c>
    </row>
    <row r="38" spans="1:5" ht="14.25" customHeight="1" x14ac:dyDescent="0.2">
      <c r="A38" s="86" t="s">
        <v>226</v>
      </c>
      <c r="B38" s="91" t="s">
        <v>227</v>
      </c>
      <c r="C38" s="92">
        <v>10000</v>
      </c>
      <c r="D38" s="92">
        <v>10000</v>
      </c>
      <c r="E38" s="92">
        <v>10000</v>
      </c>
    </row>
    <row r="39" spans="1:5" ht="14.25" customHeight="1" x14ac:dyDescent="0.2">
      <c r="A39" s="86" t="s">
        <v>228</v>
      </c>
      <c r="B39" s="91" t="s">
        <v>229</v>
      </c>
      <c r="C39" s="92">
        <v>7000</v>
      </c>
      <c r="D39" s="92">
        <v>7000</v>
      </c>
      <c r="E39" s="92">
        <v>7000</v>
      </c>
    </row>
    <row r="40" spans="1:5" ht="14.25" customHeight="1" x14ac:dyDescent="0.2">
      <c r="A40" s="86" t="s">
        <v>230</v>
      </c>
      <c r="B40" s="91" t="s">
        <v>231</v>
      </c>
      <c r="C40" s="92">
        <v>13000</v>
      </c>
      <c r="D40" s="92">
        <v>13000</v>
      </c>
      <c r="E40" s="92">
        <v>13000</v>
      </c>
    </row>
    <row r="41" spans="1:5" ht="14.25" customHeight="1" x14ac:dyDescent="0.2">
      <c r="A41" s="86" t="s">
        <v>232</v>
      </c>
      <c r="B41" s="91" t="s">
        <v>233</v>
      </c>
      <c r="C41" s="92">
        <v>7000</v>
      </c>
      <c r="D41" s="92">
        <v>7000</v>
      </c>
      <c r="E41" s="92">
        <v>7000</v>
      </c>
    </row>
    <row r="42" spans="1:5" ht="14.25" customHeight="1" x14ac:dyDescent="0.2">
      <c r="A42" s="86" t="s">
        <v>234</v>
      </c>
      <c r="B42" s="91" t="s">
        <v>242</v>
      </c>
      <c r="C42" s="92">
        <v>36000</v>
      </c>
      <c r="D42" s="92">
        <v>36000</v>
      </c>
      <c r="E42" s="92">
        <v>36000</v>
      </c>
    </row>
    <row r="43" spans="1:5" ht="14.25" customHeight="1" x14ac:dyDescent="0.2">
      <c r="A43" s="86" t="s">
        <v>301</v>
      </c>
      <c r="B43" s="91" t="s">
        <v>302</v>
      </c>
      <c r="C43" s="92">
        <v>2000</v>
      </c>
      <c r="D43" s="92">
        <v>2000</v>
      </c>
      <c r="E43" s="92">
        <v>2000</v>
      </c>
    </row>
    <row r="44" spans="1:5" ht="14.25" customHeight="1" x14ac:dyDescent="0.2">
      <c r="A44" s="86" t="s">
        <v>235</v>
      </c>
      <c r="B44" s="91" t="s">
        <v>236</v>
      </c>
      <c r="C44" s="92">
        <v>20000</v>
      </c>
      <c r="D44" s="92">
        <v>20000</v>
      </c>
      <c r="E44" s="92">
        <v>20000</v>
      </c>
    </row>
    <row r="45" spans="1:5" ht="14.25" customHeight="1" x14ac:dyDescent="0.2">
      <c r="A45" s="86" t="s">
        <v>237</v>
      </c>
      <c r="B45" s="91" t="s">
        <v>238</v>
      </c>
      <c r="C45" s="92">
        <v>5000</v>
      </c>
      <c r="D45" s="92">
        <v>5000</v>
      </c>
      <c r="E45" s="92">
        <v>5000</v>
      </c>
    </row>
    <row r="46" spans="1:5" ht="14.25" customHeight="1" x14ac:dyDescent="0.2">
      <c r="A46" s="86" t="s">
        <v>303</v>
      </c>
      <c r="B46" s="91" t="s">
        <v>304</v>
      </c>
      <c r="C46" s="92">
        <v>2000</v>
      </c>
      <c r="D46" s="92">
        <v>2000</v>
      </c>
      <c r="E46" s="92">
        <v>2000</v>
      </c>
    </row>
    <row r="47" spans="1:5" ht="14.25" customHeight="1" x14ac:dyDescent="0.2">
      <c r="A47" s="86" t="s">
        <v>239</v>
      </c>
      <c r="B47" s="91" t="s">
        <v>240</v>
      </c>
      <c r="C47" s="92">
        <v>2000</v>
      </c>
      <c r="D47" s="92">
        <v>2000</v>
      </c>
      <c r="E47" s="92">
        <v>2000</v>
      </c>
    </row>
    <row r="48" spans="1:5" ht="14.25" customHeight="1" x14ac:dyDescent="0.2">
      <c r="A48" s="86" t="s">
        <v>241</v>
      </c>
      <c r="B48" s="91" t="s">
        <v>242</v>
      </c>
      <c r="C48" s="92">
        <v>5000</v>
      </c>
      <c r="D48" s="92">
        <v>5000</v>
      </c>
      <c r="E48" s="92">
        <v>5000</v>
      </c>
    </row>
    <row r="49" spans="1:5" ht="14.25" customHeight="1" x14ac:dyDescent="0.2">
      <c r="A49" s="84">
        <v>34</v>
      </c>
      <c r="B49" s="84" t="s">
        <v>305</v>
      </c>
      <c r="C49" s="85">
        <v>5000</v>
      </c>
      <c r="D49" s="85">
        <v>5000</v>
      </c>
      <c r="E49" s="85">
        <v>5000</v>
      </c>
    </row>
    <row r="50" spans="1:5" ht="14.25" customHeight="1" x14ac:dyDescent="0.2">
      <c r="A50" s="86" t="s">
        <v>243</v>
      </c>
      <c r="B50" s="91" t="s">
        <v>306</v>
      </c>
      <c r="C50" s="92">
        <v>5000</v>
      </c>
      <c r="D50" s="92">
        <v>5000</v>
      </c>
      <c r="E50" s="92">
        <v>5000</v>
      </c>
    </row>
    <row r="51" spans="1:5" ht="14.25" customHeight="1" x14ac:dyDescent="0.2">
      <c r="A51" s="86" t="s">
        <v>244</v>
      </c>
      <c r="B51" s="91" t="s">
        <v>245</v>
      </c>
      <c r="C51" s="92">
        <v>5000</v>
      </c>
      <c r="D51" s="92">
        <v>5000</v>
      </c>
      <c r="E51" s="92">
        <v>5000</v>
      </c>
    </row>
    <row r="52" spans="1:5" ht="14.25" customHeight="1" x14ac:dyDescent="0.2">
      <c r="A52" s="101"/>
      <c r="B52" s="101" t="s">
        <v>321</v>
      </c>
      <c r="C52" s="102"/>
      <c r="D52" s="102"/>
      <c r="E52" s="102"/>
    </row>
    <row r="53" spans="1:5" ht="14.25" customHeight="1" x14ac:dyDescent="0.2">
      <c r="A53" s="101"/>
      <c r="B53" s="101" t="s">
        <v>320</v>
      </c>
      <c r="C53" s="102"/>
      <c r="D53" s="102"/>
      <c r="E53" s="102"/>
    </row>
    <row r="54" spans="1:5" ht="14.25" customHeight="1" x14ac:dyDescent="0.2">
      <c r="A54" s="88" t="s">
        <v>194</v>
      </c>
      <c r="B54" s="88" t="s">
        <v>307</v>
      </c>
      <c r="C54" s="89">
        <v>557000</v>
      </c>
      <c r="D54" s="89">
        <v>41000</v>
      </c>
      <c r="E54" s="89">
        <v>41000</v>
      </c>
    </row>
    <row r="55" spans="1:5" ht="14.25" customHeight="1" x14ac:dyDescent="0.2">
      <c r="A55" s="84" t="s">
        <v>246</v>
      </c>
      <c r="B55" s="84" t="s">
        <v>308</v>
      </c>
      <c r="C55" s="85">
        <v>557000</v>
      </c>
      <c r="D55" s="85">
        <v>41000</v>
      </c>
      <c r="E55" s="85">
        <v>41000</v>
      </c>
    </row>
    <row r="56" spans="1:5" ht="14.25" customHeight="1" x14ac:dyDescent="0.2">
      <c r="A56" s="86" t="s">
        <v>309</v>
      </c>
      <c r="B56" s="91" t="s">
        <v>310</v>
      </c>
      <c r="C56" s="92">
        <v>500000</v>
      </c>
      <c r="D56" s="92">
        <v>0</v>
      </c>
      <c r="E56" s="92">
        <v>0</v>
      </c>
    </row>
    <row r="57" spans="1:5" ht="14.25" customHeight="1" x14ac:dyDescent="0.2">
      <c r="A57" s="86" t="s">
        <v>311</v>
      </c>
      <c r="B57" s="91" t="s">
        <v>124</v>
      </c>
      <c r="C57" s="92">
        <v>500000</v>
      </c>
      <c r="D57" s="92">
        <v>0</v>
      </c>
      <c r="E57" s="92">
        <v>0</v>
      </c>
    </row>
    <row r="58" spans="1:5" ht="14.25" customHeight="1" x14ac:dyDescent="0.2">
      <c r="A58" s="86" t="s">
        <v>247</v>
      </c>
      <c r="B58" s="91" t="s">
        <v>312</v>
      </c>
      <c r="C58" s="92">
        <v>47000</v>
      </c>
      <c r="D58" s="92">
        <v>31000</v>
      </c>
      <c r="E58" s="92">
        <v>31000</v>
      </c>
    </row>
    <row r="59" spans="1:5" ht="14.25" customHeight="1" x14ac:dyDescent="0.2">
      <c r="A59" s="86" t="s">
        <v>248</v>
      </c>
      <c r="B59" s="91" t="s">
        <v>126</v>
      </c>
      <c r="C59" s="92">
        <v>25000</v>
      </c>
      <c r="D59" s="92">
        <v>15000</v>
      </c>
      <c r="E59" s="92">
        <v>15000</v>
      </c>
    </row>
    <row r="60" spans="1:5" ht="14.25" customHeight="1" x14ac:dyDescent="0.2">
      <c r="A60" s="86" t="s">
        <v>313</v>
      </c>
      <c r="B60" s="91" t="s">
        <v>249</v>
      </c>
      <c r="C60" s="92">
        <v>7000</v>
      </c>
      <c r="D60" s="92">
        <v>5000</v>
      </c>
      <c r="E60" s="92">
        <v>5000</v>
      </c>
    </row>
    <row r="61" spans="1:5" ht="14.25" customHeight="1" x14ac:dyDescent="0.2">
      <c r="A61" s="86" t="s">
        <v>314</v>
      </c>
      <c r="B61" s="91" t="s">
        <v>129</v>
      </c>
      <c r="C61" s="92">
        <v>5000</v>
      </c>
      <c r="D61" s="92">
        <v>3000</v>
      </c>
      <c r="E61" s="92">
        <v>3000</v>
      </c>
    </row>
    <row r="62" spans="1:5" ht="14.25" customHeight="1" x14ac:dyDescent="0.2">
      <c r="A62" s="86" t="s">
        <v>250</v>
      </c>
      <c r="B62" s="91" t="s">
        <v>131</v>
      </c>
      <c r="C62" s="92">
        <v>5000</v>
      </c>
      <c r="D62" s="92">
        <v>5000</v>
      </c>
      <c r="E62" s="92">
        <v>5000</v>
      </c>
    </row>
    <row r="63" spans="1:5" ht="14.25" customHeight="1" x14ac:dyDescent="0.2">
      <c r="A63" s="86" t="s">
        <v>251</v>
      </c>
      <c r="B63" s="91" t="s">
        <v>132</v>
      </c>
      <c r="C63" s="92">
        <v>5000</v>
      </c>
      <c r="D63" s="92">
        <v>3000</v>
      </c>
      <c r="E63" s="92">
        <v>3000</v>
      </c>
    </row>
    <row r="64" spans="1:5" ht="14.25" customHeight="1" x14ac:dyDescent="0.2">
      <c r="A64" s="86" t="s">
        <v>315</v>
      </c>
      <c r="B64" s="91" t="s">
        <v>316</v>
      </c>
      <c r="C64" s="92">
        <v>10000</v>
      </c>
      <c r="D64" s="92">
        <v>10000</v>
      </c>
      <c r="E64" s="92">
        <v>10000</v>
      </c>
    </row>
    <row r="65" spans="1:5" ht="14.25" customHeight="1" x14ac:dyDescent="0.2">
      <c r="A65" s="86" t="s">
        <v>317</v>
      </c>
      <c r="B65" s="91" t="s">
        <v>136</v>
      </c>
      <c r="C65" s="92">
        <v>10000</v>
      </c>
      <c r="D65" s="92">
        <v>10000</v>
      </c>
      <c r="E65" s="92">
        <v>10000</v>
      </c>
    </row>
  </sheetData>
  <mergeCells count="1">
    <mergeCell ref="A1:B1"/>
  </mergeCells>
  <pageMargins left="0.7" right="0.7" top="0.75" bottom="0.75" header="0.3" footer="0.3"/>
  <pageSetup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3"/>
  <sheetViews>
    <sheetView topLeftCell="A37" workbookViewId="0">
      <selection activeCell="V65" sqref="V65"/>
    </sheetView>
  </sheetViews>
  <sheetFormatPr defaultRowHeight="12.75" x14ac:dyDescent="0.2"/>
  <cols>
    <col min="1" max="1" width="1.140625" style="76" customWidth="1"/>
    <col min="2" max="2" width="2.28515625" style="76" customWidth="1"/>
    <col min="3" max="3" width="8" style="76" customWidth="1"/>
    <col min="4" max="4" width="1" style="76" customWidth="1"/>
    <col min="5" max="5" width="2.42578125" style="76" customWidth="1"/>
    <col min="6" max="6" width="45.28515625" style="76" customWidth="1"/>
    <col min="7" max="8" width="16.7109375" style="76" customWidth="1"/>
    <col min="9" max="9" width="5.5703125" style="76" customWidth="1"/>
    <col min="10" max="10" width="11.140625" style="76" customWidth="1"/>
    <col min="11" max="11" width="16.7109375" style="76" customWidth="1"/>
    <col min="12" max="12" width="8" style="76" customWidth="1"/>
    <col min="13" max="13" width="6.85546875" style="76" customWidth="1"/>
    <col min="14" max="14" width="1.5703125" style="76" customWidth="1"/>
    <col min="15" max="16" width="6.85546875" style="76" customWidth="1"/>
    <col min="17" max="17" width="11.7109375" style="76" bestFit="1" customWidth="1"/>
    <col min="18" max="256" width="6.85546875" style="76" customWidth="1"/>
    <col min="257" max="257" width="1.140625" style="76" customWidth="1"/>
    <col min="258" max="258" width="2.28515625" style="76" customWidth="1"/>
    <col min="259" max="259" width="8" style="76" customWidth="1"/>
    <col min="260" max="260" width="1" style="76" customWidth="1"/>
    <col min="261" max="261" width="2.42578125" style="76" customWidth="1"/>
    <col min="262" max="262" width="45.28515625" style="76" customWidth="1"/>
    <col min="263" max="264" width="16.7109375" style="76" customWidth="1"/>
    <col min="265" max="265" width="5.5703125" style="76" customWidth="1"/>
    <col min="266" max="266" width="11.140625" style="76" customWidth="1"/>
    <col min="267" max="267" width="16.7109375" style="76" customWidth="1"/>
    <col min="268" max="268" width="8" style="76" customWidth="1"/>
    <col min="269" max="269" width="6.85546875" style="76" customWidth="1"/>
    <col min="270" max="270" width="1.5703125" style="76" customWidth="1"/>
    <col min="271" max="272" width="6.85546875" style="76" customWidth="1"/>
    <col min="273" max="273" width="11.7109375" style="76" bestFit="1" customWidth="1"/>
    <col min="274" max="512" width="6.85546875" style="76" customWidth="1"/>
    <col min="513" max="513" width="1.140625" style="76" customWidth="1"/>
    <col min="514" max="514" width="2.28515625" style="76" customWidth="1"/>
    <col min="515" max="515" width="8" style="76" customWidth="1"/>
    <col min="516" max="516" width="1" style="76" customWidth="1"/>
    <col min="517" max="517" width="2.42578125" style="76" customWidth="1"/>
    <col min="518" max="518" width="45.28515625" style="76" customWidth="1"/>
    <col min="519" max="520" width="16.7109375" style="76" customWidth="1"/>
    <col min="521" max="521" width="5.5703125" style="76" customWidth="1"/>
    <col min="522" max="522" width="11.140625" style="76" customWidth="1"/>
    <col min="523" max="523" width="16.7109375" style="76" customWidth="1"/>
    <col min="524" max="524" width="8" style="76" customWidth="1"/>
    <col min="525" max="525" width="6.85546875" style="76" customWidth="1"/>
    <col min="526" max="526" width="1.5703125" style="76" customWidth="1"/>
    <col min="527" max="528" width="6.85546875" style="76" customWidth="1"/>
    <col min="529" max="529" width="11.7109375" style="76" bestFit="1" customWidth="1"/>
    <col min="530" max="768" width="6.85546875" style="76" customWidth="1"/>
    <col min="769" max="769" width="1.140625" style="76" customWidth="1"/>
    <col min="770" max="770" width="2.28515625" style="76" customWidth="1"/>
    <col min="771" max="771" width="8" style="76" customWidth="1"/>
    <col min="772" max="772" width="1" style="76" customWidth="1"/>
    <col min="773" max="773" width="2.42578125" style="76" customWidth="1"/>
    <col min="774" max="774" width="45.28515625" style="76" customWidth="1"/>
    <col min="775" max="776" width="16.7109375" style="76" customWidth="1"/>
    <col min="777" max="777" width="5.5703125" style="76" customWidth="1"/>
    <col min="778" max="778" width="11.140625" style="76" customWidth="1"/>
    <col min="779" max="779" width="16.7109375" style="76" customWidth="1"/>
    <col min="780" max="780" width="8" style="76" customWidth="1"/>
    <col min="781" max="781" width="6.85546875" style="76" customWidth="1"/>
    <col min="782" max="782" width="1.5703125" style="76" customWidth="1"/>
    <col min="783" max="784" width="6.85546875" style="76" customWidth="1"/>
    <col min="785" max="785" width="11.7109375" style="76" bestFit="1" customWidth="1"/>
    <col min="786" max="1024" width="6.85546875" style="76" customWidth="1"/>
    <col min="1025" max="1025" width="1.140625" style="76" customWidth="1"/>
    <col min="1026" max="1026" width="2.28515625" style="76" customWidth="1"/>
    <col min="1027" max="1027" width="8" style="76" customWidth="1"/>
    <col min="1028" max="1028" width="1" style="76" customWidth="1"/>
    <col min="1029" max="1029" width="2.42578125" style="76" customWidth="1"/>
    <col min="1030" max="1030" width="45.28515625" style="76" customWidth="1"/>
    <col min="1031" max="1032" width="16.7109375" style="76" customWidth="1"/>
    <col min="1033" max="1033" width="5.5703125" style="76" customWidth="1"/>
    <col min="1034" max="1034" width="11.140625" style="76" customWidth="1"/>
    <col min="1035" max="1035" width="16.7109375" style="76" customWidth="1"/>
    <col min="1036" max="1036" width="8" style="76" customWidth="1"/>
    <col min="1037" max="1037" width="6.85546875" style="76" customWidth="1"/>
    <col min="1038" max="1038" width="1.5703125" style="76" customWidth="1"/>
    <col min="1039" max="1040" width="6.85546875" style="76" customWidth="1"/>
    <col min="1041" max="1041" width="11.7109375" style="76" bestFit="1" customWidth="1"/>
    <col min="1042" max="1280" width="6.85546875" style="76" customWidth="1"/>
    <col min="1281" max="1281" width="1.140625" style="76" customWidth="1"/>
    <col min="1282" max="1282" width="2.28515625" style="76" customWidth="1"/>
    <col min="1283" max="1283" width="8" style="76" customWidth="1"/>
    <col min="1284" max="1284" width="1" style="76" customWidth="1"/>
    <col min="1285" max="1285" width="2.42578125" style="76" customWidth="1"/>
    <col min="1286" max="1286" width="45.28515625" style="76" customWidth="1"/>
    <col min="1287" max="1288" width="16.7109375" style="76" customWidth="1"/>
    <col min="1289" max="1289" width="5.5703125" style="76" customWidth="1"/>
    <col min="1290" max="1290" width="11.140625" style="76" customWidth="1"/>
    <col min="1291" max="1291" width="16.7109375" style="76" customWidth="1"/>
    <col min="1292" max="1292" width="8" style="76" customWidth="1"/>
    <col min="1293" max="1293" width="6.85546875" style="76" customWidth="1"/>
    <col min="1294" max="1294" width="1.5703125" style="76" customWidth="1"/>
    <col min="1295" max="1296" width="6.85546875" style="76" customWidth="1"/>
    <col min="1297" max="1297" width="11.7109375" style="76" bestFit="1" customWidth="1"/>
    <col min="1298" max="1536" width="6.85546875" style="76" customWidth="1"/>
    <col min="1537" max="1537" width="1.140625" style="76" customWidth="1"/>
    <col min="1538" max="1538" width="2.28515625" style="76" customWidth="1"/>
    <col min="1539" max="1539" width="8" style="76" customWidth="1"/>
    <col min="1540" max="1540" width="1" style="76" customWidth="1"/>
    <col min="1541" max="1541" width="2.42578125" style="76" customWidth="1"/>
    <col min="1542" max="1542" width="45.28515625" style="76" customWidth="1"/>
    <col min="1543" max="1544" width="16.7109375" style="76" customWidth="1"/>
    <col min="1545" max="1545" width="5.5703125" style="76" customWidth="1"/>
    <col min="1546" max="1546" width="11.140625" style="76" customWidth="1"/>
    <col min="1547" max="1547" width="16.7109375" style="76" customWidth="1"/>
    <col min="1548" max="1548" width="8" style="76" customWidth="1"/>
    <col min="1549" max="1549" width="6.85546875" style="76" customWidth="1"/>
    <col min="1550" max="1550" width="1.5703125" style="76" customWidth="1"/>
    <col min="1551" max="1552" width="6.85546875" style="76" customWidth="1"/>
    <col min="1553" max="1553" width="11.7109375" style="76" bestFit="1" customWidth="1"/>
    <col min="1554" max="1792" width="6.85546875" style="76" customWidth="1"/>
    <col min="1793" max="1793" width="1.140625" style="76" customWidth="1"/>
    <col min="1794" max="1794" width="2.28515625" style="76" customWidth="1"/>
    <col min="1795" max="1795" width="8" style="76" customWidth="1"/>
    <col min="1796" max="1796" width="1" style="76" customWidth="1"/>
    <col min="1797" max="1797" width="2.42578125" style="76" customWidth="1"/>
    <col min="1798" max="1798" width="45.28515625" style="76" customWidth="1"/>
    <col min="1799" max="1800" width="16.7109375" style="76" customWidth="1"/>
    <col min="1801" max="1801" width="5.5703125" style="76" customWidth="1"/>
    <col min="1802" max="1802" width="11.140625" style="76" customWidth="1"/>
    <col min="1803" max="1803" width="16.7109375" style="76" customWidth="1"/>
    <col min="1804" max="1804" width="8" style="76" customWidth="1"/>
    <col min="1805" max="1805" width="6.85546875" style="76" customWidth="1"/>
    <col min="1806" max="1806" width="1.5703125" style="76" customWidth="1"/>
    <col min="1807" max="1808" width="6.85546875" style="76" customWidth="1"/>
    <col min="1809" max="1809" width="11.7109375" style="76" bestFit="1" customWidth="1"/>
    <col min="1810" max="2048" width="6.85546875" style="76" customWidth="1"/>
    <col min="2049" max="2049" width="1.140625" style="76" customWidth="1"/>
    <col min="2050" max="2050" width="2.28515625" style="76" customWidth="1"/>
    <col min="2051" max="2051" width="8" style="76" customWidth="1"/>
    <col min="2052" max="2052" width="1" style="76" customWidth="1"/>
    <col min="2053" max="2053" width="2.42578125" style="76" customWidth="1"/>
    <col min="2054" max="2054" width="45.28515625" style="76" customWidth="1"/>
    <col min="2055" max="2056" width="16.7109375" style="76" customWidth="1"/>
    <col min="2057" max="2057" width="5.5703125" style="76" customWidth="1"/>
    <col min="2058" max="2058" width="11.140625" style="76" customWidth="1"/>
    <col min="2059" max="2059" width="16.7109375" style="76" customWidth="1"/>
    <col min="2060" max="2060" width="8" style="76" customWidth="1"/>
    <col min="2061" max="2061" width="6.85546875" style="76" customWidth="1"/>
    <col min="2062" max="2062" width="1.5703125" style="76" customWidth="1"/>
    <col min="2063" max="2064" width="6.85546875" style="76" customWidth="1"/>
    <col min="2065" max="2065" width="11.7109375" style="76" bestFit="1" customWidth="1"/>
    <col min="2066" max="2304" width="6.85546875" style="76" customWidth="1"/>
    <col min="2305" max="2305" width="1.140625" style="76" customWidth="1"/>
    <col min="2306" max="2306" width="2.28515625" style="76" customWidth="1"/>
    <col min="2307" max="2307" width="8" style="76" customWidth="1"/>
    <col min="2308" max="2308" width="1" style="76" customWidth="1"/>
    <col min="2309" max="2309" width="2.42578125" style="76" customWidth="1"/>
    <col min="2310" max="2310" width="45.28515625" style="76" customWidth="1"/>
    <col min="2311" max="2312" width="16.7109375" style="76" customWidth="1"/>
    <col min="2313" max="2313" width="5.5703125" style="76" customWidth="1"/>
    <col min="2314" max="2314" width="11.140625" style="76" customWidth="1"/>
    <col min="2315" max="2315" width="16.7109375" style="76" customWidth="1"/>
    <col min="2316" max="2316" width="8" style="76" customWidth="1"/>
    <col min="2317" max="2317" width="6.85546875" style="76" customWidth="1"/>
    <col min="2318" max="2318" width="1.5703125" style="76" customWidth="1"/>
    <col min="2319" max="2320" width="6.85546875" style="76" customWidth="1"/>
    <col min="2321" max="2321" width="11.7109375" style="76" bestFit="1" customWidth="1"/>
    <col min="2322" max="2560" width="6.85546875" style="76" customWidth="1"/>
    <col min="2561" max="2561" width="1.140625" style="76" customWidth="1"/>
    <col min="2562" max="2562" width="2.28515625" style="76" customWidth="1"/>
    <col min="2563" max="2563" width="8" style="76" customWidth="1"/>
    <col min="2564" max="2564" width="1" style="76" customWidth="1"/>
    <col min="2565" max="2565" width="2.42578125" style="76" customWidth="1"/>
    <col min="2566" max="2566" width="45.28515625" style="76" customWidth="1"/>
    <col min="2567" max="2568" width="16.7109375" style="76" customWidth="1"/>
    <col min="2569" max="2569" width="5.5703125" style="76" customWidth="1"/>
    <col min="2570" max="2570" width="11.140625" style="76" customWidth="1"/>
    <col min="2571" max="2571" width="16.7109375" style="76" customWidth="1"/>
    <col min="2572" max="2572" width="8" style="76" customWidth="1"/>
    <col min="2573" max="2573" width="6.85546875" style="76" customWidth="1"/>
    <col min="2574" max="2574" width="1.5703125" style="76" customWidth="1"/>
    <col min="2575" max="2576" width="6.85546875" style="76" customWidth="1"/>
    <col min="2577" max="2577" width="11.7109375" style="76" bestFit="1" customWidth="1"/>
    <col min="2578" max="2816" width="6.85546875" style="76" customWidth="1"/>
    <col min="2817" max="2817" width="1.140625" style="76" customWidth="1"/>
    <col min="2818" max="2818" width="2.28515625" style="76" customWidth="1"/>
    <col min="2819" max="2819" width="8" style="76" customWidth="1"/>
    <col min="2820" max="2820" width="1" style="76" customWidth="1"/>
    <col min="2821" max="2821" width="2.42578125" style="76" customWidth="1"/>
    <col min="2822" max="2822" width="45.28515625" style="76" customWidth="1"/>
    <col min="2823" max="2824" width="16.7109375" style="76" customWidth="1"/>
    <col min="2825" max="2825" width="5.5703125" style="76" customWidth="1"/>
    <col min="2826" max="2826" width="11.140625" style="76" customWidth="1"/>
    <col min="2827" max="2827" width="16.7109375" style="76" customWidth="1"/>
    <col min="2828" max="2828" width="8" style="76" customWidth="1"/>
    <col min="2829" max="2829" width="6.85546875" style="76" customWidth="1"/>
    <col min="2830" max="2830" width="1.5703125" style="76" customWidth="1"/>
    <col min="2831" max="2832" width="6.85546875" style="76" customWidth="1"/>
    <col min="2833" max="2833" width="11.7109375" style="76" bestFit="1" customWidth="1"/>
    <col min="2834" max="3072" width="6.85546875" style="76" customWidth="1"/>
    <col min="3073" max="3073" width="1.140625" style="76" customWidth="1"/>
    <col min="3074" max="3074" width="2.28515625" style="76" customWidth="1"/>
    <col min="3075" max="3075" width="8" style="76" customWidth="1"/>
    <col min="3076" max="3076" width="1" style="76" customWidth="1"/>
    <col min="3077" max="3077" width="2.42578125" style="76" customWidth="1"/>
    <col min="3078" max="3078" width="45.28515625" style="76" customWidth="1"/>
    <col min="3079" max="3080" width="16.7109375" style="76" customWidth="1"/>
    <col min="3081" max="3081" width="5.5703125" style="76" customWidth="1"/>
    <col min="3082" max="3082" width="11.140625" style="76" customWidth="1"/>
    <col min="3083" max="3083" width="16.7109375" style="76" customWidth="1"/>
    <col min="3084" max="3084" width="8" style="76" customWidth="1"/>
    <col min="3085" max="3085" width="6.85546875" style="76" customWidth="1"/>
    <col min="3086" max="3086" width="1.5703125" style="76" customWidth="1"/>
    <col min="3087" max="3088" width="6.85546875" style="76" customWidth="1"/>
    <col min="3089" max="3089" width="11.7109375" style="76" bestFit="1" customWidth="1"/>
    <col min="3090" max="3328" width="6.85546875" style="76" customWidth="1"/>
    <col min="3329" max="3329" width="1.140625" style="76" customWidth="1"/>
    <col min="3330" max="3330" width="2.28515625" style="76" customWidth="1"/>
    <col min="3331" max="3331" width="8" style="76" customWidth="1"/>
    <col min="3332" max="3332" width="1" style="76" customWidth="1"/>
    <col min="3333" max="3333" width="2.42578125" style="76" customWidth="1"/>
    <col min="3334" max="3334" width="45.28515625" style="76" customWidth="1"/>
    <col min="3335" max="3336" width="16.7109375" style="76" customWidth="1"/>
    <col min="3337" max="3337" width="5.5703125" style="76" customWidth="1"/>
    <col min="3338" max="3338" width="11.140625" style="76" customWidth="1"/>
    <col min="3339" max="3339" width="16.7109375" style="76" customWidth="1"/>
    <col min="3340" max="3340" width="8" style="76" customWidth="1"/>
    <col min="3341" max="3341" width="6.85546875" style="76" customWidth="1"/>
    <col min="3342" max="3342" width="1.5703125" style="76" customWidth="1"/>
    <col min="3343" max="3344" width="6.85546875" style="76" customWidth="1"/>
    <col min="3345" max="3345" width="11.7109375" style="76" bestFit="1" customWidth="1"/>
    <col min="3346" max="3584" width="6.85546875" style="76" customWidth="1"/>
    <col min="3585" max="3585" width="1.140625" style="76" customWidth="1"/>
    <col min="3586" max="3586" width="2.28515625" style="76" customWidth="1"/>
    <col min="3587" max="3587" width="8" style="76" customWidth="1"/>
    <col min="3588" max="3588" width="1" style="76" customWidth="1"/>
    <col min="3589" max="3589" width="2.42578125" style="76" customWidth="1"/>
    <col min="3590" max="3590" width="45.28515625" style="76" customWidth="1"/>
    <col min="3591" max="3592" width="16.7109375" style="76" customWidth="1"/>
    <col min="3593" max="3593" width="5.5703125" style="76" customWidth="1"/>
    <col min="3594" max="3594" width="11.140625" style="76" customWidth="1"/>
    <col min="3595" max="3595" width="16.7109375" style="76" customWidth="1"/>
    <col min="3596" max="3596" width="8" style="76" customWidth="1"/>
    <col min="3597" max="3597" width="6.85546875" style="76" customWidth="1"/>
    <col min="3598" max="3598" width="1.5703125" style="76" customWidth="1"/>
    <col min="3599" max="3600" width="6.85546875" style="76" customWidth="1"/>
    <col min="3601" max="3601" width="11.7109375" style="76" bestFit="1" customWidth="1"/>
    <col min="3602" max="3840" width="6.85546875" style="76" customWidth="1"/>
    <col min="3841" max="3841" width="1.140625" style="76" customWidth="1"/>
    <col min="3842" max="3842" width="2.28515625" style="76" customWidth="1"/>
    <col min="3843" max="3843" width="8" style="76" customWidth="1"/>
    <col min="3844" max="3844" width="1" style="76" customWidth="1"/>
    <col min="3845" max="3845" width="2.42578125" style="76" customWidth="1"/>
    <col min="3846" max="3846" width="45.28515625" style="76" customWidth="1"/>
    <col min="3847" max="3848" width="16.7109375" style="76" customWidth="1"/>
    <col min="3849" max="3849" width="5.5703125" style="76" customWidth="1"/>
    <col min="3850" max="3850" width="11.140625" style="76" customWidth="1"/>
    <col min="3851" max="3851" width="16.7109375" style="76" customWidth="1"/>
    <col min="3852" max="3852" width="8" style="76" customWidth="1"/>
    <col min="3853" max="3853" width="6.85546875" style="76" customWidth="1"/>
    <col min="3854" max="3854" width="1.5703125" style="76" customWidth="1"/>
    <col min="3855" max="3856" width="6.85546875" style="76" customWidth="1"/>
    <col min="3857" max="3857" width="11.7109375" style="76" bestFit="1" customWidth="1"/>
    <col min="3858" max="4096" width="6.85546875" style="76" customWidth="1"/>
    <col min="4097" max="4097" width="1.140625" style="76" customWidth="1"/>
    <col min="4098" max="4098" width="2.28515625" style="76" customWidth="1"/>
    <col min="4099" max="4099" width="8" style="76" customWidth="1"/>
    <col min="4100" max="4100" width="1" style="76" customWidth="1"/>
    <col min="4101" max="4101" width="2.42578125" style="76" customWidth="1"/>
    <col min="4102" max="4102" width="45.28515625" style="76" customWidth="1"/>
    <col min="4103" max="4104" width="16.7109375" style="76" customWidth="1"/>
    <col min="4105" max="4105" width="5.5703125" style="76" customWidth="1"/>
    <col min="4106" max="4106" width="11.140625" style="76" customWidth="1"/>
    <col min="4107" max="4107" width="16.7109375" style="76" customWidth="1"/>
    <col min="4108" max="4108" width="8" style="76" customWidth="1"/>
    <col min="4109" max="4109" width="6.85546875" style="76" customWidth="1"/>
    <col min="4110" max="4110" width="1.5703125" style="76" customWidth="1"/>
    <col min="4111" max="4112" width="6.85546875" style="76" customWidth="1"/>
    <col min="4113" max="4113" width="11.7109375" style="76" bestFit="1" customWidth="1"/>
    <col min="4114" max="4352" width="6.85546875" style="76" customWidth="1"/>
    <col min="4353" max="4353" width="1.140625" style="76" customWidth="1"/>
    <col min="4354" max="4354" width="2.28515625" style="76" customWidth="1"/>
    <col min="4355" max="4355" width="8" style="76" customWidth="1"/>
    <col min="4356" max="4356" width="1" style="76" customWidth="1"/>
    <col min="4357" max="4357" width="2.42578125" style="76" customWidth="1"/>
    <col min="4358" max="4358" width="45.28515625" style="76" customWidth="1"/>
    <col min="4359" max="4360" width="16.7109375" style="76" customWidth="1"/>
    <col min="4361" max="4361" width="5.5703125" style="76" customWidth="1"/>
    <col min="4362" max="4362" width="11.140625" style="76" customWidth="1"/>
    <col min="4363" max="4363" width="16.7109375" style="76" customWidth="1"/>
    <col min="4364" max="4364" width="8" style="76" customWidth="1"/>
    <col min="4365" max="4365" width="6.85546875" style="76" customWidth="1"/>
    <col min="4366" max="4366" width="1.5703125" style="76" customWidth="1"/>
    <col min="4367" max="4368" width="6.85546875" style="76" customWidth="1"/>
    <col min="4369" max="4369" width="11.7109375" style="76" bestFit="1" customWidth="1"/>
    <col min="4370" max="4608" width="6.85546875" style="76" customWidth="1"/>
    <col min="4609" max="4609" width="1.140625" style="76" customWidth="1"/>
    <col min="4610" max="4610" width="2.28515625" style="76" customWidth="1"/>
    <col min="4611" max="4611" width="8" style="76" customWidth="1"/>
    <col min="4612" max="4612" width="1" style="76" customWidth="1"/>
    <col min="4613" max="4613" width="2.42578125" style="76" customWidth="1"/>
    <col min="4614" max="4614" width="45.28515625" style="76" customWidth="1"/>
    <col min="4615" max="4616" width="16.7109375" style="76" customWidth="1"/>
    <col min="4617" max="4617" width="5.5703125" style="76" customWidth="1"/>
    <col min="4618" max="4618" width="11.140625" style="76" customWidth="1"/>
    <col min="4619" max="4619" width="16.7109375" style="76" customWidth="1"/>
    <col min="4620" max="4620" width="8" style="76" customWidth="1"/>
    <col min="4621" max="4621" width="6.85546875" style="76" customWidth="1"/>
    <col min="4622" max="4622" width="1.5703125" style="76" customWidth="1"/>
    <col min="4623" max="4624" width="6.85546875" style="76" customWidth="1"/>
    <col min="4625" max="4625" width="11.7109375" style="76" bestFit="1" customWidth="1"/>
    <col min="4626" max="4864" width="6.85546875" style="76" customWidth="1"/>
    <col min="4865" max="4865" width="1.140625" style="76" customWidth="1"/>
    <col min="4866" max="4866" width="2.28515625" style="76" customWidth="1"/>
    <col min="4867" max="4867" width="8" style="76" customWidth="1"/>
    <col min="4868" max="4868" width="1" style="76" customWidth="1"/>
    <col min="4869" max="4869" width="2.42578125" style="76" customWidth="1"/>
    <col min="4870" max="4870" width="45.28515625" style="76" customWidth="1"/>
    <col min="4871" max="4872" width="16.7109375" style="76" customWidth="1"/>
    <col min="4873" max="4873" width="5.5703125" style="76" customWidth="1"/>
    <col min="4874" max="4874" width="11.140625" style="76" customWidth="1"/>
    <col min="4875" max="4875" width="16.7109375" style="76" customWidth="1"/>
    <col min="4876" max="4876" width="8" style="76" customWidth="1"/>
    <col min="4877" max="4877" width="6.85546875" style="76" customWidth="1"/>
    <col min="4878" max="4878" width="1.5703125" style="76" customWidth="1"/>
    <col min="4879" max="4880" width="6.85546875" style="76" customWidth="1"/>
    <col min="4881" max="4881" width="11.7109375" style="76" bestFit="1" customWidth="1"/>
    <col min="4882" max="5120" width="6.85546875" style="76" customWidth="1"/>
    <col min="5121" max="5121" width="1.140625" style="76" customWidth="1"/>
    <col min="5122" max="5122" width="2.28515625" style="76" customWidth="1"/>
    <col min="5123" max="5123" width="8" style="76" customWidth="1"/>
    <col min="5124" max="5124" width="1" style="76" customWidth="1"/>
    <col min="5125" max="5125" width="2.42578125" style="76" customWidth="1"/>
    <col min="5126" max="5126" width="45.28515625" style="76" customWidth="1"/>
    <col min="5127" max="5128" width="16.7109375" style="76" customWidth="1"/>
    <col min="5129" max="5129" width="5.5703125" style="76" customWidth="1"/>
    <col min="5130" max="5130" width="11.140625" style="76" customWidth="1"/>
    <col min="5131" max="5131" width="16.7109375" style="76" customWidth="1"/>
    <col min="5132" max="5132" width="8" style="76" customWidth="1"/>
    <col min="5133" max="5133" width="6.85546875" style="76" customWidth="1"/>
    <col min="5134" max="5134" width="1.5703125" style="76" customWidth="1"/>
    <col min="5135" max="5136" width="6.85546875" style="76" customWidth="1"/>
    <col min="5137" max="5137" width="11.7109375" style="76" bestFit="1" customWidth="1"/>
    <col min="5138" max="5376" width="6.85546875" style="76" customWidth="1"/>
    <col min="5377" max="5377" width="1.140625" style="76" customWidth="1"/>
    <col min="5378" max="5378" width="2.28515625" style="76" customWidth="1"/>
    <col min="5379" max="5379" width="8" style="76" customWidth="1"/>
    <col min="5380" max="5380" width="1" style="76" customWidth="1"/>
    <col min="5381" max="5381" width="2.42578125" style="76" customWidth="1"/>
    <col min="5382" max="5382" width="45.28515625" style="76" customWidth="1"/>
    <col min="5383" max="5384" width="16.7109375" style="76" customWidth="1"/>
    <col min="5385" max="5385" width="5.5703125" style="76" customWidth="1"/>
    <col min="5386" max="5386" width="11.140625" style="76" customWidth="1"/>
    <col min="5387" max="5387" width="16.7109375" style="76" customWidth="1"/>
    <col min="5388" max="5388" width="8" style="76" customWidth="1"/>
    <col min="5389" max="5389" width="6.85546875" style="76" customWidth="1"/>
    <col min="5390" max="5390" width="1.5703125" style="76" customWidth="1"/>
    <col min="5391" max="5392" width="6.85546875" style="76" customWidth="1"/>
    <col min="5393" max="5393" width="11.7109375" style="76" bestFit="1" customWidth="1"/>
    <col min="5394" max="5632" width="6.85546875" style="76" customWidth="1"/>
    <col min="5633" max="5633" width="1.140625" style="76" customWidth="1"/>
    <col min="5634" max="5634" width="2.28515625" style="76" customWidth="1"/>
    <col min="5635" max="5635" width="8" style="76" customWidth="1"/>
    <col min="5636" max="5636" width="1" style="76" customWidth="1"/>
    <col min="5637" max="5637" width="2.42578125" style="76" customWidth="1"/>
    <col min="5638" max="5638" width="45.28515625" style="76" customWidth="1"/>
    <col min="5639" max="5640" width="16.7109375" style="76" customWidth="1"/>
    <col min="5641" max="5641" width="5.5703125" style="76" customWidth="1"/>
    <col min="5642" max="5642" width="11.140625" style="76" customWidth="1"/>
    <col min="5643" max="5643" width="16.7109375" style="76" customWidth="1"/>
    <col min="5644" max="5644" width="8" style="76" customWidth="1"/>
    <col min="5645" max="5645" width="6.85546875" style="76" customWidth="1"/>
    <col min="5646" max="5646" width="1.5703125" style="76" customWidth="1"/>
    <col min="5647" max="5648" width="6.85546875" style="76" customWidth="1"/>
    <col min="5649" max="5649" width="11.7109375" style="76" bestFit="1" customWidth="1"/>
    <col min="5650" max="5888" width="6.85546875" style="76" customWidth="1"/>
    <col min="5889" max="5889" width="1.140625" style="76" customWidth="1"/>
    <col min="5890" max="5890" width="2.28515625" style="76" customWidth="1"/>
    <col min="5891" max="5891" width="8" style="76" customWidth="1"/>
    <col min="5892" max="5892" width="1" style="76" customWidth="1"/>
    <col min="5893" max="5893" width="2.42578125" style="76" customWidth="1"/>
    <col min="5894" max="5894" width="45.28515625" style="76" customWidth="1"/>
    <col min="5895" max="5896" width="16.7109375" style="76" customWidth="1"/>
    <col min="5897" max="5897" width="5.5703125" style="76" customWidth="1"/>
    <col min="5898" max="5898" width="11.140625" style="76" customWidth="1"/>
    <col min="5899" max="5899" width="16.7109375" style="76" customWidth="1"/>
    <col min="5900" max="5900" width="8" style="76" customWidth="1"/>
    <col min="5901" max="5901" width="6.85546875" style="76" customWidth="1"/>
    <col min="5902" max="5902" width="1.5703125" style="76" customWidth="1"/>
    <col min="5903" max="5904" width="6.85546875" style="76" customWidth="1"/>
    <col min="5905" max="5905" width="11.7109375" style="76" bestFit="1" customWidth="1"/>
    <col min="5906" max="6144" width="6.85546875" style="76" customWidth="1"/>
    <col min="6145" max="6145" width="1.140625" style="76" customWidth="1"/>
    <col min="6146" max="6146" width="2.28515625" style="76" customWidth="1"/>
    <col min="6147" max="6147" width="8" style="76" customWidth="1"/>
    <col min="6148" max="6148" width="1" style="76" customWidth="1"/>
    <col min="6149" max="6149" width="2.42578125" style="76" customWidth="1"/>
    <col min="6150" max="6150" width="45.28515625" style="76" customWidth="1"/>
    <col min="6151" max="6152" width="16.7109375" style="76" customWidth="1"/>
    <col min="6153" max="6153" width="5.5703125" style="76" customWidth="1"/>
    <col min="6154" max="6154" width="11.140625" style="76" customWidth="1"/>
    <col min="6155" max="6155" width="16.7109375" style="76" customWidth="1"/>
    <col min="6156" max="6156" width="8" style="76" customWidth="1"/>
    <col min="6157" max="6157" width="6.85546875" style="76" customWidth="1"/>
    <col min="6158" max="6158" width="1.5703125" style="76" customWidth="1"/>
    <col min="6159" max="6160" width="6.85546875" style="76" customWidth="1"/>
    <col min="6161" max="6161" width="11.7109375" style="76" bestFit="1" customWidth="1"/>
    <col min="6162" max="6400" width="6.85546875" style="76" customWidth="1"/>
    <col min="6401" max="6401" width="1.140625" style="76" customWidth="1"/>
    <col min="6402" max="6402" width="2.28515625" style="76" customWidth="1"/>
    <col min="6403" max="6403" width="8" style="76" customWidth="1"/>
    <col min="6404" max="6404" width="1" style="76" customWidth="1"/>
    <col min="6405" max="6405" width="2.42578125" style="76" customWidth="1"/>
    <col min="6406" max="6406" width="45.28515625" style="76" customWidth="1"/>
    <col min="6407" max="6408" width="16.7109375" style="76" customWidth="1"/>
    <col min="6409" max="6409" width="5.5703125" style="76" customWidth="1"/>
    <col min="6410" max="6410" width="11.140625" style="76" customWidth="1"/>
    <col min="6411" max="6411" width="16.7109375" style="76" customWidth="1"/>
    <col min="6412" max="6412" width="8" style="76" customWidth="1"/>
    <col min="6413" max="6413" width="6.85546875" style="76" customWidth="1"/>
    <col min="6414" max="6414" width="1.5703125" style="76" customWidth="1"/>
    <col min="6415" max="6416" width="6.85546875" style="76" customWidth="1"/>
    <col min="6417" max="6417" width="11.7109375" style="76" bestFit="1" customWidth="1"/>
    <col min="6418" max="6656" width="6.85546875" style="76" customWidth="1"/>
    <col min="6657" max="6657" width="1.140625" style="76" customWidth="1"/>
    <col min="6658" max="6658" width="2.28515625" style="76" customWidth="1"/>
    <col min="6659" max="6659" width="8" style="76" customWidth="1"/>
    <col min="6660" max="6660" width="1" style="76" customWidth="1"/>
    <col min="6661" max="6661" width="2.42578125" style="76" customWidth="1"/>
    <col min="6662" max="6662" width="45.28515625" style="76" customWidth="1"/>
    <col min="6663" max="6664" width="16.7109375" style="76" customWidth="1"/>
    <col min="6665" max="6665" width="5.5703125" style="76" customWidth="1"/>
    <col min="6666" max="6666" width="11.140625" style="76" customWidth="1"/>
    <col min="6667" max="6667" width="16.7109375" style="76" customWidth="1"/>
    <col min="6668" max="6668" width="8" style="76" customWidth="1"/>
    <col min="6669" max="6669" width="6.85546875" style="76" customWidth="1"/>
    <col min="6670" max="6670" width="1.5703125" style="76" customWidth="1"/>
    <col min="6671" max="6672" width="6.85546875" style="76" customWidth="1"/>
    <col min="6673" max="6673" width="11.7109375" style="76" bestFit="1" customWidth="1"/>
    <col min="6674" max="6912" width="6.85546875" style="76" customWidth="1"/>
    <col min="6913" max="6913" width="1.140625" style="76" customWidth="1"/>
    <col min="6914" max="6914" width="2.28515625" style="76" customWidth="1"/>
    <col min="6915" max="6915" width="8" style="76" customWidth="1"/>
    <col min="6916" max="6916" width="1" style="76" customWidth="1"/>
    <col min="6917" max="6917" width="2.42578125" style="76" customWidth="1"/>
    <col min="6918" max="6918" width="45.28515625" style="76" customWidth="1"/>
    <col min="6919" max="6920" width="16.7109375" style="76" customWidth="1"/>
    <col min="6921" max="6921" width="5.5703125" style="76" customWidth="1"/>
    <col min="6922" max="6922" width="11.140625" style="76" customWidth="1"/>
    <col min="6923" max="6923" width="16.7109375" style="76" customWidth="1"/>
    <col min="6924" max="6924" width="8" style="76" customWidth="1"/>
    <col min="6925" max="6925" width="6.85546875" style="76" customWidth="1"/>
    <col min="6926" max="6926" width="1.5703125" style="76" customWidth="1"/>
    <col min="6927" max="6928" width="6.85546875" style="76" customWidth="1"/>
    <col min="6929" max="6929" width="11.7109375" style="76" bestFit="1" customWidth="1"/>
    <col min="6930" max="7168" width="6.85546875" style="76" customWidth="1"/>
    <col min="7169" max="7169" width="1.140625" style="76" customWidth="1"/>
    <col min="7170" max="7170" width="2.28515625" style="76" customWidth="1"/>
    <col min="7171" max="7171" width="8" style="76" customWidth="1"/>
    <col min="7172" max="7172" width="1" style="76" customWidth="1"/>
    <col min="7173" max="7173" width="2.42578125" style="76" customWidth="1"/>
    <col min="7174" max="7174" width="45.28515625" style="76" customWidth="1"/>
    <col min="7175" max="7176" width="16.7109375" style="76" customWidth="1"/>
    <col min="7177" max="7177" width="5.5703125" style="76" customWidth="1"/>
    <col min="7178" max="7178" width="11.140625" style="76" customWidth="1"/>
    <col min="7179" max="7179" width="16.7109375" style="76" customWidth="1"/>
    <col min="7180" max="7180" width="8" style="76" customWidth="1"/>
    <col min="7181" max="7181" width="6.85546875" style="76" customWidth="1"/>
    <col min="7182" max="7182" width="1.5703125" style="76" customWidth="1"/>
    <col min="7183" max="7184" width="6.85546875" style="76" customWidth="1"/>
    <col min="7185" max="7185" width="11.7109375" style="76" bestFit="1" customWidth="1"/>
    <col min="7186" max="7424" width="6.85546875" style="76" customWidth="1"/>
    <col min="7425" max="7425" width="1.140625" style="76" customWidth="1"/>
    <col min="7426" max="7426" width="2.28515625" style="76" customWidth="1"/>
    <col min="7427" max="7427" width="8" style="76" customWidth="1"/>
    <col min="7428" max="7428" width="1" style="76" customWidth="1"/>
    <col min="7429" max="7429" width="2.42578125" style="76" customWidth="1"/>
    <col min="7430" max="7430" width="45.28515625" style="76" customWidth="1"/>
    <col min="7431" max="7432" width="16.7109375" style="76" customWidth="1"/>
    <col min="7433" max="7433" width="5.5703125" style="76" customWidth="1"/>
    <col min="7434" max="7434" width="11.140625" style="76" customWidth="1"/>
    <col min="7435" max="7435" width="16.7109375" style="76" customWidth="1"/>
    <col min="7436" max="7436" width="8" style="76" customWidth="1"/>
    <col min="7437" max="7437" width="6.85546875" style="76" customWidth="1"/>
    <col min="7438" max="7438" width="1.5703125" style="76" customWidth="1"/>
    <col min="7439" max="7440" width="6.85546875" style="76" customWidth="1"/>
    <col min="7441" max="7441" width="11.7109375" style="76" bestFit="1" customWidth="1"/>
    <col min="7442" max="7680" width="6.85546875" style="76" customWidth="1"/>
    <col min="7681" max="7681" width="1.140625" style="76" customWidth="1"/>
    <col min="7682" max="7682" width="2.28515625" style="76" customWidth="1"/>
    <col min="7683" max="7683" width="8" style="76" customWidth="1"/>
    <col min="7684" max="7684" width="1" style="76" customWidth="1"/>
    <col min="7685" max="7685" width="2.42578125" style="76" customWidth="1"/>
    <col min="7686" max="7686" width="45.28515625" style="76" customWidth="1"/>
    <col min="7687" max="7688" width="16.7109375" style="76" customWidth="1"/>
    <col min="7689" max="7689" width="5.5703125" style="76" customWidth="1"/>
    <col min="7690" max="7690" width="11.140625" style="76" customWidth="1"/>
    <col min="7691" max="7691" width="16.7109375" style="76" customWidth="1"/>
    <col min="7692" max="7692" width="8" style="76" customWidth="1"/>
    <col min="7693" max="7693" width="6.85546875" style="76" customWidth="1"/>
    <col min="7694" max="7694" width="1.5703125" style="76" customWidth="1"/>
    <col min="7695" max="7696" width="6.85546875" style="76" customWidth="1"/>
    <col min="7697" max="7697" width="11.7109375" style="76" bestFit="1" customWidth="1"/>
    <col min="7698" max="7936" width="6.85546875" style="76" customWidth="1"/>
    <col min="7937" max="7937" width="1.140625" style="76" customWidth="1"/>
    <col min="7938" max="7938" width="2.28515625" style="76" customWidth="1"/>
    <col min="7939" max="7939" width="8" style="76" customWidth="1"/>
    <col min="7940" max="7940" width="1" style="76" customWidth="1"/>
    <col min="7941" max="7941" width="2.42578125" style="76" customWidth="1"/>
    <col min="7942" max="7942" width="45.28515625" style="76" customWidth="1"/>
    <col min="7943" max="7944" width="16.7109375" style="76" customWidth="1"/>
    <col min="7945" max="7945" width="5.5703125" style="76" customWidth="1"/>
    <col min="7946" max="7946" width="11.140625" style="76" customWidth="1"/>
    <col min="7947" max="7947" width="16.7109375" style="76" customWidth="1"/>
    <col min="7948" max="7948" width="8" style="76" customWidth="1"/>
    <col min="7949" max="7949" width="6.85546875" style="76" customWidth="1"/>
    <col min="7950" max="7950" width="1.5703125" style="76" customWidth="1"/>
    <col min="7951" max="7952" width="6.85546875" style="76" customWidth="1"/>
    <col min="7953" max="7953" width="11.7109375" style="76" bestFit="1" customWidth="1"/>
    <col min="7954" max="8192" width="6.85546875" style="76" customWidth="1"/>
    <col min="8193" max="8193" width="1.140625" style="76" customWidth="1"/>
    <col min="8194" max="8194" width="2.28515625" style="76" customWidth="1"/>
    <col min="8195" max="8195" width="8" style="76" customWidth="1"/>
    <col min="8196" max="8196" width="1" style="76" customWidth="1"/>
    <col min="8197" max="8197" width="2.42578125" style="76" customWidth="1"/>
    <col min="8198" max="8198" width="45.28515625" style="76" customWidth="1"/>
    <col min="8199" max="8200" width="16.7109375" style="76" customWidth="1"/>
    <col min="8201" max="8201" width="5.5703125" style="76" customWidth="1"/>
    <col min="8202" max="8202" width="11.140625" style="76" customWidth="1"/>
    <col min="8203" max="8203" width="16.7109375" style="76" customWidth="1"/>
    <col min="8204" max="8204" width="8" style="76" customWidth="1"/>
    <col min="8205" max="8205" width="6.85546875" style="76" customWidth="1"/>
    <col min="8206" max="8206" width="1.5703125" style="76" customWidth="1"/>
    <col min="8207" max="8208" width="6.85546875" style="76" customWidth="1"/>
    <col min="8209" max="8209" width="11.7109375" style="76" bestFit="1" customWidth="1"/>
    <col min="8210" max="8448" width="6.85546875" style="76" customWidth="1"/>
    <col min="8449" max="8449" width="1.140625" style="76" customWidth="1"/>
    <col min="8450" max="8450" width="2.28515625" style="76" customWidth="1"/>
    <col min="8451" max="8451" width="8" style="76" customWidth="1"/>
    <col min="8452" max="8452" width="1" style="76" customWidth="1"/>
    <col min="8453" max="8453" width="2.42578125" style="76" customWidth="1"/>
    <col min="8454" max="8454" width="45.28515625" style="76" customWidth="1"/>
    <col min="8455" max="8456" width="16.7109375" style="76" customWidth="1"/>
    <col min="8457" max="8457" width="5.5703125" style="76" customWidth="1"/>
    <col min="8458" max="8458" width="11.140625" style="76" customWidth="1"/>
    <col min="8459" max="8459" width="16.7109375" style="76" customWidth="1"/>
    <col min="8460" max="8460" width="8" style="76" customWidth="1"/>
    <col min="8461" max="8461" width="6.85546875" style="76" customWidth="1"/>
    <col min="8462" max="8462" width="1.5703125" style="76" customWidth="1"/>
    <col min="8463" max="8464" width="6.85546875" style="76" customWidth="1"/>
    <col min="8465" max="8465" width="11.7109375" style="76" bestFit="1" customWidth="1"/>
    <col min="8466" max="8704" width="6.85546875" style="76" customWidth="1"/>
    <col min="8705" max="8705" width="1.140625" style="76" customWidth="1"/>
    <col min="8706" max="8706" width="2.28515625" style="76" customWidth="1"/>
    <col min="8707" max="8707" width="8" style="76" customWidth="1"/>
    <col min="8708" max="8708" width="1" style="76" customWidth="1"/>
    <col min="8709" max="8709" width="2.42578125" style="76" customWidth="1"/>
    <col min="8710" max="8710" width="45.28515625" style="76" customWidth="1"/>
    <col min="8711" max="8712" width="16.7109375" style="76" customWidth="1"/>
    <col min="8713" max="8713" width="5.5703125" style="76" customWidth="1"/>
    <col min="8714" max="8714" width="11.140625" style="76" customWidth="1"/>
    <col min="8715" max="8715" width="16.7109375" style="76" customWidth="1"/>
    <col min="8716" max="8716" width="8" style="76" customWidth="1"/>
    <col min="8717" max="8717" width="6.85546875" style="76" customWidth="1"/>
    <col min="8718" max="8718" width="1.5703125" style="76" customWidth="1"/>
    <col min="8719" max="8720" width="6.85546875" style="76" customWidth="1"/>
    <col min="8721" max="8721" width="11.7109375" style="76" bestFit="1" customWidth="1"/>
    <col min="8722" max="8960" width="6.85546875" style="76" customWidth="1"/>
    <col min="8961" max="8961" width="1.140625" style="76" customWidth="1"/>
    <col min="8962" max="8962" width="2.28515625" style="76" customWidth="1"/>
    <col min="8963" max="8963" width="8" style="76" customWidth="1"/>
    <col min="8964" max="8964" width="1" style="76" customWidth="1"/>
    <col min="8965" max="8965" width="2.42578125" style="76" customWidth="1"/>
    <col min="8966" max="8966" width="45.28515625" style="76" customWidth="1"/>
    <col min="8967" max="8968" width="16.7109375" style="76" customWidth="1"/>
    <col min="8969" max="8969" width="5.5703125" style="76" customWidth="1"/>
    <col min="8970" max="8970" width="11.140625" style="76" customWidth="1"/>
    <col min="8971" max="8971" width="16.7109375" style="76" customWidth="1"/>
    <col min="8972" max="8972" width="8" style="76" customWidth="1"/>
    <col min="8973" max="8973" width="6.85546875" style="76" customWidth="1"/>
    <col min="8974" max="8974" width="1.5703125" style="76" customWidth="1"/>
    <col min="8975" max="8976" width="6.85546875" style="76" customWidth="1"/>
    <col min="8977" max="8977" width="11.7109375" style="76" bestFit="1" customWidth="1"/>
    <col min="8978" max="9216" width="6.85546875" style="76" customWidth="1"/>
    <col min="9217" max="9217" width="1.140625" style="76" customWidth="1"/>
    <col min="9218" max="9218" width="2.28515625" style="76" customWidth="1"/>
    <col min="9219" max="9219" width="8" style="76" customWidth="1"/>
    <col min="9220" max="9220" width="1" style="76" customWidth="1"/>
    <col min="9221" max="9221" width="2.42578125" style="76" customWidth="1"/>
    <col min="9222" max="9222" width="45.28515625" style="76" customWidth="1"/>
    <col min="9223" max="9224" width="16.7109375" style="76" customWidth="1"/>
    <col min="9225" max="9225" width="5.5703125" style="76" customWidth="1"/>
    <col min="9226" max="9226" width="11.140625" style="76" customWidth="1"/>
    <col min="9227" max="9227" width="16.7109375" style="76" customWidth="1"/>
    <col min="9228" max="9228" width="8" style="76" customWidth="1"/>
    <col min="9229" max="9229" width="6.85546875" style="76" customWidth="1"/>
    <col min="9230" max="9230" width="1.5703125" style="76" customWidth="1"/>
    <col min="9231" max="9232" width="6.85546875" style="76" customWidth="1"/>
    <col min="9233" max="9233" width="11.7109375" style="76" bestFit="1" customWidth="1"/>
    <col min="9234" max="9472" width="6.85546875" style="76" customWidth="1"/>
    <col min="9473" max="9473" width="1.140625" style="76" customWidth="1"/>
    <col min="9474" max="9474" width="2.28515625" style="76" customWidth="1"/>
    <col min="9475" max="9475" width="8" style="76" customWidth="1"/>
    <col min="9476" max="9476" width="1" style="76" customWidth="1"/>
    <col min="9477" max="9477" width="2.42578125" style="76" customWidth="1"/>
    <col min="9478" max="9478" width="45.28515625" style="76" customWidth="1"/>
    <col min="9479" max="9480" width="16.7109375" style="76" customWidth="1"/>
    <col min="9481" max="9481" width="5.5703125" style="76" customWidth="1"/>
    <col min="9482" max="9482" width="11.140625" style="76" customWidth="1"/>
    <col min="9483" max="9483" width="16.7109375" style="76" customWidth="1"/>
    <col min="9484" max="9484" width="8" style="76" customWidth="1"/>
    <col min="9485" max="9485" width="6.85546875" style="76" customWidth="1"/>
    <col min="9486" max="9486" width="1.5703125" style="76" customWidth="1"/>
    <col min="9487" max="9488" width="6.85546875" style="76" customWidth="1"/>
    <col min="9489" max="9489" width="11.7109375" style="76" bestFit="1" customWidth="1"/>
    <col min="9490" max="9728" width="6.85546875" style="76" customWidth="1"/>
    <col min="9729" max="9729" width="1.140625" style="76" customWidth="1"/>
    <col min="9730" max="9730" width="2.28515625" style="76" customWidth="1"/>
    <col min="9731" max="9731" width="8" style="76" customWidth="1"/>
    <col min="9732" max="9732" width="1" style="76" customWidth="1"/>
    <col min="9733" max="9733" width="2.42578125" style="76" customWidth="1"/>
    <col min="9734" max="9734" width="45.28515625" style="76" customWidth="1"/>
    <col min="9735" max="9736" width="16.7109375" style="76" customWidth="1"/>
    <col min="9737" max="9737" width="5.5703125" style="76" customWidth="1"/>
    <col min="9738" max="9738" width="11.140625" style="76" customWidth="1"/>
    <col min="9739" max="9739" width="16.7109375" style="76" customWidth="1"/>
    <col min="9740" max="9740" width="8" style="76" customWidth="1"/>
    <col min="9741" max="9741" width="6.85546875" style="76" customWidth="1"/>
    <col min="9742" max="9742" width="1.5703125" style="76" customWidth="1"/>
    <col min="9743" max="9744" width="6.85546875" style="76" customWidth="1"/>
    <col min="9745" max="9745" width="11.7109375" style="76" bestFit="1" customWidth="1"/>
    <col min="9746" max="9984" width="6.85546875" style="76" customWidth="1"/>
    <col min="9985" max="9985" width="1.140625" style="76" customWidth="1"/>
    <col min="9986" max="9986" width="2.28515625" style="76" customWidth="1"/>
    <col min="9987" max="9987" width="8" style="76" customWidth="1"/>
    <col min="9988" max="9988" width="1" style="76" customWidth="1"/>
    <col min="9989" max="9989" width="2.42578125" style="76" customWidth="1"/>
    <col min="9990" max="9990" width="45.28515625" style="76" customWidth="1"/>
    <col min="9991" max="9992" width="16.7109375" style="76" customWidth="1"/>
    <col min="9993" max="9993" width="5.5703125" style="76" customWidth="1"/>
    <col min="9994" max="9994" width="11.140625" style="76" customWidth="1"/>
    <col min="9995" max="9995" width="16.7109375" style="76" customWidth="1"/>
    <col min="9996" max="9996" width="8" style="76" customWidth="1"/>
    <col min="9997" max="9997" width="6.85546875" style="76" customWidth="1"/>
    <col min="9998" max="9998" width="1.5703125" style="76" customWidth="1"/>
    <col min="9999" max="10000" width="6.85546875" style="76" customWidth="1"/>
    <col min="10001" max="10001" width="11.7109375" style="76" bestFit="1" customWidth="1"/>
    <col min="10002" max="10240" width="6.85546875" style="76" customWidth="1"/>
    <col min="10241" max="10241" width="1.140625" style="76" customWidth="1"/>
    <col min="10242" max="10242" width="2.28515625" style="76" customWidth="1"/>
    <col min="10243" max="10243" width="8" style="76" customWidth="1"/>
    <col min="10244" max="10244" width="1" style="76" customWidth="1"/>
    <col min="10245" max="10245" width="2.42578125" style="76" customWidth="1"/>
    <col min="10246" max="10246" width="45.28515625" style="76" customWidth="1"/>
    <col min="10247" max="10248" width="16.7109375" style="76" customWidth="1"/>
    <col min="10249" max="10249" width="5.5703125" style="76" customWidth="1"/>
    <col min="10250" max="10250" width="11.140625" style="76" customWidth="1"/>
    <col min="10251" max="10251" width="16.7109375" style="76" customWidth="1"/>
    <col min="10252" max="10252" width="8" style="76" customWidth="1"/>
    <col min="10253" max="10253" width="6.85546875" style="76" customWidth="1"/>
    <col min="10254" max="10254" width="1.5703125" style="76" customWidth="1"/>
    <col min="10255" max="10256" width="6.85546875" style="76" customWidth="1"/>
    <col min="10257" max="10257" width="11.7109375" style="76" bestFit="1" customWidth="1"/>
    <col min="10258" max="10496" width="6.85546875" style="76" customWidth="1"/>
    <col min="10497" max="10497" width="1.140625" style="76" customWidth="1"/>
    <col min="10498" max="10498" width="2.28515625" style="76" customWidth="1"/>
    <col min="10499" max="10499" width="8" style="76" customWidth="1"/>
    <col min="10500" max="10500" width="1" style="76" customWidth="1"/>
    <col min="10501" max="10501" width="2.42578125" style="76" customWidth="1"/>
    <col min="10502" max="10502" width="45.28515625" style="76" customWidth="1"/>
    <col min="10503" max="10504" width="16.7109375" style="76" customWidth="1"/>
    <col min="10505" max="10505" width="5.5703125" style="76" customWidth="1"/>
    <col min="10506" max="10506" width="11.140625" style="76" customWidth="1"/>
    <col min="10507" max="10507" width="16.7109375" style="76" customWidth="1"/>
    <col min="10508" max="10508" width="8" style="76" customWidth="1"/>
    <col min="10509" max="10509" width="6.85546875" style="76" customWidth="1"/>
    <col min="10510" max="10510" width="1.5703125" style="76" customWidth="1"/>
    <col min="10511" max="10512" width="6.85546875" style="76" customWidth="1"/>
    <col min="10513" max="10513" width="11.7109375" style="76" bestFit="1" customWidth="1"/>
    <col min="10514" max="10752" width="6.85546875" style="76" customWidth="1"/>
    <col min="10753" max="10753" width="1.140625" style="76" customWidth="1"/>
    <col min="10754" max="10754" width="2.28515625" style="76" customWidth="1"/>
    <col min="10755" max="10755" width="8" style="76" customWidth="1"/>
    <col min="10756" max="10756" width="1" style="76" customWidth="1"/>
    <col min="10757" max="10757" width="2.42578125" style="76" customWidth="1"/>
    <col min="10758" max="10758" width="45.28515625" style="76" customWidth="1"/>
    <col min="10759" max="10760" width="16.7109375" style="76" customWidth="1"/>
    <col min="10761" max="10761" width="5.5703125" style="76" customWidth="1"/>
    <col min="10762" max="10762" width="11.140625" style="76" customWidth="1"/>
    <col min="10763" max="10763" width="16.7109375" style="76" customWidth="1"/>
    <col min="10764" max="10764" width="8" style="76" customWidth="1"/>
    <col min="10765" max="10765" width="6.85546875" style="76" customWidth="1"/>
    <col min="10766" max="10766" width="1.5703125" style="76" customWidth="1"/>
    <col min="10767" max="10768" width="6.85546875" style="76" customWidth="1"/>
    <col min="10769" max="10769" width="11.7109375" style="76" bestFit="1" customWidth="1"/>
    <col min="10770" max="11008" width="6.85546875" style="76" customWidth="1"/>
    <col min="11009" max="11009" width="1.140625" style="76" customWidth="1"/>
    <col min="11010" max="11010" width="2.28515625" style="76" customWidth="1"/>
    <col min="11011" max="11011" width="8" style="76" customWidth="1"/>
    <col min="11012" max="11012" width="1" style="76" customWidth="1"/>
    <col min="11013" max="11013" width="2.42578125" style="76" customWidth="1"/>
    <col min="11014" max="11014" width="45.28515625" style="76" customWidth="1"/>
    <col min="11015" max="11016" width="16.7109375" style="76" customWidth="1"/>
    <col min="11017" max="11017" width="5.5703125" style="76" customWidth="1"/>
    <col min="11018" max="11018" width="11.140625" style="76" customWidth="1"/>
    <col min="11019" max="11019" width="16.7109375" style="76" customWidth="1"/>
    <col min="11020" max="11020" width="8" style="76" customWidth="1"/>
    <col min="11021" max="11021" width="6.85546875" style="76" customWidth="1"/>
    <col min="11022" max="11022" width="1.5703125" style="76" customWidth="1"/>
    <col min="11023" max="11024" width="6.85546875" style="76" customWidth="1"/>
    <col min="11025" max="11025" width="11.7109375" style="76" bestFit="1" customWidth="1"/>
    <col min="11026" max="11264" width="6.85546875" style="76" customWidth="1"/>
    <col min="11265" max="11265" width="1.140625" style="76" customWidth="1"/>
    <col min="11266" max="11266" width="2.28515625" style="76" customWidth="1"/>
    <col min="11267" max="11267" width="8" style="76" customWidth="1"/>
    <col min="11268" max="11268" width="1" style="76" customWidth="1"/>
    <col min="11269" max="11269" width="2.42578125" style="76" customWidth="1"/>
    <col min="11270" max="11270" width="45.28515625" style="76" customWidth="1"/>
    <col min="11271" max="11272" width="16.7109375" style="76" customWidth="1"/>
    <col min="11273" max="11273" width="5.5703125" style="76" customWidth="1"/>
    <col min="11274" max="11274" width="11.140625" style="76" customWidth="1"/>
    <col min="11275" max="11275" width="16.7109375" style="76" customWidth="1"/>
    <col min="11276" max="11276" width="8" style="76" customWidth="1"/>
    <col min="11277" max="11277" width="6.85546875" style="76" customWidth="1"/>
    <col min="11278" max="11278" width="1.5703125" style="76" customWidth="1"/>
    <col min="11279" max="11280" width="6.85546875" style="76" customWidth="1"/>
    <col min="11281" max="11281" width="11.7109375" style="76" bestFit="1" customWidth="1"/>
    <col min="11282" max="11520" width="6.85546875" style="76" customWidth="1"/>
    <col min="11521" max="11521" width="1.140625" style="76" customWidth="1"/>
    <col min="11522" max="11522" width="2.28515625" style="76" customWidth="1"/>
    <col min="11523" max="11523" width="8" style="76" customWidth="1"/>
    <col min="11524" max="11524" width="1" style="76" customWidth="1"/>
    <col min="11525" max="11525" width="2.42578125" style="76" customWidth="1"/>
    <col min="11526" max="11526" width="45.28515625" style="76" customWidth="1"/>
    <col min="11527" max="11528" width="16.7109375" style="76" customWidth="1"/>
    <col min="11529" max="11529" width="5.5703125" style="76" customWidth="1"/>
    <col min="11530" max="11530" width="11.140625" style="76" customWidth="1"/>
    <col min="11531" max="11531" width="16.7109375" style="76" customWidth="1"/>
    <col min="11532" max="11532" width="8" style="76" customWidth="1"/>
    <col min="11533" max="11533" width="6.85546875" style="76" customWidth="1"/>
    <col min="11534" max="11534" width="1.5703125" style="76" customWidth="1"/>
    <col min="11535" max="11536" width="6.85546875" style="76" customWidth="1"/>
    <col min="11537" max="11537" width="11.7109375" style="76" bestFit="1" customWidth="1"/>
    <col min="11538" max="11776" width="6.85546875" style="76" customWidth="1"/>
    <col min="11777" max="11777" width="1.140625" style="76" customWidth="1"/>
    <col min="11778" max="11778" width="2.28515625" style="76" customWidth="1"/>
    <col min="11779" max="11779" width="8" style="76" customWidth="1"/>
    <col min="11780" max="11780" width="1" style="76" customWidth="1"/>
    <col min="11781" max="11781" width="2.42578125" style="76" customWidth="1"/>
    <col min="11782" max="11782" width="45.28515625" style="76" customWidth="1"/>
    <col min="11783" max="11784" width="16.7109375" style="76" customWidth="1"/>
    <col min="11785" max="11785" width="5.5703125" style="76" customWidth="1"/>
    <col min="11786" max="11786" width="11.140625" style="76" customWidth="1"/>
    <col min="11787" max="11787" width="16.7109375" style="76" customWidth="1"/>
    <col min="11788" max="11788" width="8" style="76" customWidth="1"/>
    <col min="11789" max="11789" width="6.85546875" style="76" customWidth="1"/>
    <col min="11790" max="11790" width="1.5703125" style="76" customWidth="1"/>
    <col min="11791" max="11792" width="6.85546875" style="76" customWidth="1"/>
    <col min="11793" max="11793" width="11.7109375" style="76" bestFit="1" customWidth="1"/>
    <col min="11794" max="12032" width="6.85546875" style="76" customWidth="1"/>
    <col min="12033" max="12033" width="1.140625" style="76" customWidth="1"/>
    <col min="12034" max="12034" width="2.28515625" style="76" customWidth="1"/>
    <col min="12035" max="12035" width="8" style="76" customWidth="1"/>
    <col min="12036" max="12036" width="1" style="76" customWidth="1"/>
    <col min="12037" max="12037" width="2.42578125" style="76" customWidth="1"/>
    <col min="12038" max="12038" width="45.28515625" style="76" customWidth="1"/>
    <col min="12039" max="12040" width="16.7109375" style="76" customWidth="1"/>
    <col min="12041" max="12041" width="5.5703125" style="76" customWidth="1"/>
    <col min="12042" max="12042" width="11.140625" style="76" customWidth="1"/>
    <col min="12043" max="12043" width="16.7109375" style="76" customWidth="1"/>
    <col min="12044" max="12044" width="8" style="76" customWidth="1"/>
    <col min="12045" max="12045" width="6.85546875" style="76" customWidth="1"/>
    <col min="12046" max="12046" width="1.5703125" style="76" customWidth="1"/>
    <col min="12047" max="12048" width="6.85546875" style="76" customWidth="1"/>
    <col min="12049" max="12049" width="11.7109375" style="76" bestFit="1" customWidth="1"/>
    <col min="12050" max="12288" width="6.85546875" style="76" customWidth="1"/>
    <col min="12289" max="12289" width="1.140625" style="76" customWidth="1"/>
    <col min="12290" max="12290" width="2.28515625" style="76" customWidth="1"/>
    <col min="12291" max="12291" width="8" style="76" customWidth="1"/>
    <col min="12292" max="12292" width="1" style="76" customWidth="1"/>
    <col min="12293" max="12293" width="2.42578125" style="76" customWidth="1"/>
    <col min="12294" max="12294" width="45.28515625" style="76" customWidth="1"/>
    <col min="12295" max="12296" width="16.7109375" style="76" customWidth="1"/>
    <col min="12297" max="12297" width="5.5703125" style="76" customWidth="1"/>
    <col min="12298" max="12298" width="11.140625" style="76" customWidth="1"/>
    <col min="12299" max="12299" width="16.7109375" style="76" customWidth="1"/>
    <col min="12300" max="12300" width="8" style="76" customWidth="1"/>
    <col min="12301" max="12301" width="6.85546875" style="76" customWidth="1"/>
    <col min="12302" max="12302" width="1.5703125" style="76" customWidth="1"/>
    <col min="12303" max="12304" width="6.85546875" style="76" customWidth="1"/>
    <col min="12305" max="12305" width="11.7109375" style="76" bestFit="1" customWidth="1"/>
    <col min="12306" max="12544" width="6.85546875" style="76" customWidth="1"/>
    <col min="12545" max="12545" width="1.140625" style="76" customWidth="1"/>
    <col min="12546" max="12546" width="2.28515625" style="76" customWidth="1"/>
    <col min="12547" max="12547" width="8" style="76" customWidth="1"/>
    <col min="12548" max="12548" width="1" style="76" customWidth="1"/>
    <col min="12549" max="12549" width="2.42578125" style="76" customWidth="1"/>
    <col min="12550" max="12550" width="45.28515625" style="76" customWidth="1"/>
    <col min="12551" max="12552" width="16.7109375" style="76" customWidth="1"/>
    <col min="12553" max="12553" width="5.5703125" style="76" customWidth="1"/>
    <col min="12554" max="12554" width="11.140625" style="76" customWidth="1"/>
    <col min="12555" max="12555" width="16.7109375" style="76" customWidth="1"/>
    <col min="12556" max="12556" width="8" style="76" customWidth="1"/>
    <col min="12557" max="12557" width="6.85546875" style="76" customWidth="1"/>
    <col min="12558" max="12558" width="1.5703125" style="76" customWidth="1"/>
    <col min="12559" max="12560" width="6.85546875" style="76" customWidth="1"/>
    <col min="12561" max="12561" width="11.7109375" style="76" bestFit="1" customWidth="1"/>
    <col min="12562" max="12800" width="6.85546875" style="76" customWidth="1"/>
    <col min="12801" max="12801" width="1.140625" style="76" customWidth="1"/>
    <col min="12802" max="12802" width="2.28515625" style="76" customWidth="1"/>
    <col min="12803" max="12803" width="8" style="76" customWidth="1"/>
    <col min="12804" max="12804" width="1" style="76" customWidth="1"/>
    <col min="12805" max="12805" width="2.42578125" style="76" customWidth="1"/>
    <col min="12806" max="12806" width="45.28515625" style="76" customWidth="1"/>
    <col min="12807" max="12808" width="16.7109375" style="76" customWidth="1"/>
    <col min="12809" max="12809" width="5.5703125" style="76" customWidth="1"/>
    <col min="12810" max="12810" width="11.140625" style="76" customWidth="1"/>
    <col min="12811" max="12811" width="16.7109375" style="76" customWidth="1"/>
    <col min="12812" max="12812" width="8" style="76" customWidth="1"/>
    <col min="12813" max="12813" width="6.85546875" style="76" customWidth="1"/>
    <col min="12814" max="12814" width="1.5703125" style="76" customWidth="1"/>
    <col min="12815" max="12816" width="6.85546875" style="76" customWidth="1"/>
    <col min="12817" max="12817" width="11.7109375" style="76" bestFit="1" customWidth="1"/>
    <col min="12818" max="13056" width="6.85546875" style="76" customWidth="1"/>
    <col min="13057" max="13057" width="1.140625" style="76" customWidth="1"/>
    <col min="13058" max="13058" width="2.28515625" style="76" customWidth="1"/>
    <col min="13059" max="13059" width="8" style="76" customWidth="1"/>
    <col min="13060" max="13060" width="1" style="76" customWidth="1"/>
    <col min="13061" max="13061" width="2.42578125" style="76" customWidth="1"/>
    <col min="13062" max="13062" width="45.28515625" style="76" customWidth="1"/>
    <col min="13063" max="13064" width="16.7109375" style="76" customWidth="1"/>
    <col min="13065" max="13065" width="5.5703125" style="76" customWidth="1"/>
    <col min="13066" max="13066" width="11.140625" style="76" customWidth="1"/>
    <col min="13067" max="13067" width="16.7109375" style="76" customWidth="1"/>
    <col min="13068" max="13068" width="8" style="76" customWidth="1"/>
    <col min="13069" max="13069" width="6.85546875" style="76" customWidth="1"/>
    <col min="13070" max="13070" width="1.5703125" style="76" customWidth="1"/>
    <col min="13071" max="13072" width="6.85546875" style="76" customWidth="1"/>
    <col min="13073" max="13073" width="11.7109375" style="76" bestFit="1" customWidth="1"/>
    <col min="13074" max="13312" width="6.85546875" style="76" customWidth="1"/>
    <col min="13313" max="13313" width="1.140625" style="76" customWidth="1"/>
    <col min="13314" max="13314" width="2.28515625" style="76" customWidth="1"/>
    <col min="13315" max="13315" width="8" style="76" customWidth="1"/>
    <col min="13316" max="13316" width="1" style="76" customWidth="1"/>
    <col min="13317" max="13317" width="2.42578125" style="76" customWidth="1"/>
    <col min="13318" max="13318" width="45.28515625" style="76" customWidth="1"/>
    <col min="13319" max="13320" width="16.7109375" style="76" customWidth="1"/>
    <col min="13321" max="13321" width="5.5703125" style="76" customWidth="1"/>
    <col min="13322" max="13322" width="11.140625" style="76" customWidth="1"/>
    <col min="13323" max="13323" width="16.7109375" style="76" customWidth="1"/>
    <col min="13324" max="13324" width="8" style="76" customWidth="1"/>
    <col min="13325" max="13325" width="6.85546875" style="76" customWidth="1"/>
    <col min="13326" max="13326" width="1.5703125" style="76" customWidth="1"/>
    <col min="13327" max="13328" width="6.85546875" style="76" customWidth="1"/>
    <col min="13329" max="13329" width="11.7109375" style="76" bestFit="1" customWidth="1"/>
    <col min="13330" max="13568" width="6.85546875" style="76" customWidth="1"/>
    <col min="13569" max="13569" width="1.140625" style="76" customWidth="1"/>
    <col min="13570" max="13570" width="2.28515625" style="76" customWidth="1"/>
    <col min="13571" max="13571" width="8" style="76" customWidth="1"/>
    <col min="13572" max="13572" width="1" style="76" customWidth="1"/>
    <col min="13573" max="13573" width="2.42578125" style="76" customWidth="1"/>
    <col min="13574" max="13574" width="45.28515625" style="76" customWidth="1"/>
    <col min="13575" max="13576" width="16.7109375" style="76" customWidth="1"/>
    <col min="13577" max="13577" width="5.5703125" style="76" customWidth="1"/>
    <col min="13578" max="13578" width="11.140625" style="76" customWidth="1"/>
    <col min="13579" max="13579" width="16.7109375" style="76" customWidth="1"/>
    <col min="13580" max="13580" width="8" style="76" customWidth="1"/>
    <col min="13581" max="13581" width="6.85546875" style="76" customWidth="1"/>
    <col min="13582" max="13582" width="1.5703125" style="76" customWidth="1"/>
    <col min="13583" max="13584" width="6.85546875" style="76" customWidth="1"/>
    <col min="13585" max="13585" width="11.7109375" style="76" bestFit="1" customWidth="1"/>
    <col min="13586" max="13824" width="6.85546875" style="76" customWidth="1"/>
    <col min="13825" max="13825" width="1.140625" style="76" customWidth="1"/>
    <col min="13826" max="13826" width="2.28515625" style="76" customWidth="1"/>
    <col min="13827" max="13827" width="8" style="76" customWidth="1"/>
    <col min="13828" max="13828" width="1" style="76" customWidth="1"/>
    <col min="13829" max="13829" width="2.42578125" style="76" customWidth="1"/>
    <col min="13830" max="13830" width="45.28515625" style="76" customWidth="1"/>
    <col min="13831" max="13832" width="16.7109375" style="76" customWidth="1"/>
    <col min="13833" max="13833" width="5.5703125" style="76" customWidth="1"/>
    <col min="13834" max="13834" width="11.140625" style="76" customWidth="1"/>
    <col min="13835" max="13835" width="16.7109375" style="76" customWidth="1"/>
    <col min="13836" max="13836" width="8" style="76" customWidth="1"/>
    <col min="13837" max="13837" width="6.85546875" style="76" customWidth="1"/>
    <col min="13838" max="13838" width="1.5703125" style="76" customWidth="1"/>
    <col min="13839" max="13840" width="6.85546875" style="76" customWidth="1"/>
    <col min="13841" max="13841" width="11.7109375" style="76" bestFit="1" customWidth="1"/>
    <col min="13842" max="14080" width="6.85546875" style="76" customWidth="1"/>
    <col min="14081" max="14081" width="1.140625" style="76" customWidth="1"/>
    <col min="14082" max="14082" width="2.28515625" style="76" customWidth="1"/>
    <col min="14083" max="14083" width="8" style="76" customWidth="1"/>
    <col min="14084" max="14084" width="1" style="76" customWidth="1"/>
    <col min="14085" max="14085" width="2.42578125" style="76" customWidth="1"/>
    <col min="14086" max="14086" width="45.28515625" style="76" customWidth="1"/>
    <col min="14087" max="14088" width="16.7109375" style="76" customWidth="1"/>
    <col min="14089" max="14089" width="5.5703125" style="76" customWidth="1"/>
    <col min="14090" max="14090" width="11.140625" style="76" customWidth="1"/>
    <col min="14091" max="14091" width="16.7109375" style="76" customWidth="1"/>
    <col min="14092" max="14092" width="8" style="76" customWidth="1"/>
    <col min="14093" max="14093" width="6.85546875" style="76" customWidth="1"/>
    <col min="14094" max="14094" width="1.5703125" style="76" customWidth="1"/>
    <col min="14095" max="14096" width="6.85546875" style="76" customWidth="1"/>
    <col min="14097" max="14097" width="11.7109375" style="76" bestFit="1" customWidth="1"/>
    <col min="14098" max="14336" width="6.85546875" style="76" customWidth="1"/>
    <col min="14337" max="14337" width="1.140625" style="76" customWidth="1"/>
    <col min="14338" max="14338" width="2.28515625" style="76" customWidth="1"/>
    <col min="14339" max="14339" width="8" style="76" customWidth="1"/>
    <col min="14340" max="14340" width="1" style="76" customWidth="1"/>
    <col min="14341" max="14341" width="2.42578125" style="76" customWidth="1"/>
    <col min="14342" max="14342" width="45.28515625" style="76" customWidth="1"/>
    <col min="14343" max="14344" width="16.7109375" style="76" customWidth="1"/>
    <col min="14345" max="14345" width="5.5703125" style="76" customWidth="1"/>
    <col min="14346" max="14346" width="11.140625" style="76" customWidth="1"/>
    <col min="14347" max="14347" width="16.7109375" style="76" customWidth="1"/>
    <col min="14348" max="14348" width="8" style="76" customWidth="1"/>
    <col min="14349" max="14349" width="6.85546875" style="76" customWidth="1"/>
    <col min="14350" max="14350" width="1.5703125" style="76" customWidth="1"/>
    <col min="14351" max="14352" width="6.85546875" style="76" customWidth="1"/>
    <col min="14353" max="14353" width="11.7109375" style="76" bestFit="1" customWidth="1"/>
    <col min="14354" max="14592" width="6.85546875" style="76" customWidth="1"/>
    <col min="14593" max="14593" width="1.140625" style="76" customWidth="1"/>
    <col min="14594" max="14594" width="2.28515625" style="76" customWidth="1"/>
    <col min="14595" max="14595" width="8" style="76" customWidth="1"/>
    <col min="14596" max="14596" width="1" style="76" customWidth="1"/>
    <col min="14597" max="14597" width="2.42578125" style="76" customWidth="1"/>
    <col min="14598" max="14598" width="45.28515625" style="76" customWidth="1"/>
    <col min="14599" max="14600" width="16.7109375" style="76" customWidth="1"/>
    <col min="14601" max="14601" width="5.5703125" style="76" customWidth="1"/>
    <col min="14602" max="14602" width="11.140625" style="76" customWidth="1"/>
    <col min="14603" max="14603" width="16.7109375" style="76" customWidth="1"/>
    <col min="14604" max="14604" width="8" style="76" customWidth="1"/>
    <col min="14605" max="14605" width="6.85546875" style="76" customWidth="1"/>
    <col min="14606" max="14606" width="1.5703125" style="76" customWidth="1"/>
    <col min="14607" max="14608" width="6.85546875" style="76" customWidth="1"/>
    <col min="14609" max="14609" width="11.7109375" style="76" bestFit="1" customWidth="1"/>
    <col min="14610" max="14848" width="6.85546875" style="76" customWidth="1"/>
    <col min="14849" max="14849" width="1.140625" style="76" customWidth="1"/>
    <col min="14850" max="14850" width="2.28515625" style="76" customWidth="1"/>
    <col min="14851" max="14851" width="8" style="76" customWidth="1"/>
    <col min="14852" max="14852" width="1" style="76" customWidth="1"/>
    <col min="14853" max="14853" width="2.42578125" style="76" customWidth="1"/>
    <col min="14854" max="14854" width="45.28515625" style="76" customWidth="1"/>
    <col min="14855" max="14856" width="16.7109375" style="76" customWidth="1"/>
    <col min="14857" max="14857" width="5.5703125" style="76" customWidth="1"/>
    <col min="14858" max="14858" width="11.140625" style="76" customWidth="1"/>
    <col min="14859" max="14859" width="16.7109375" style="76" customWidth="1"/>
    <col min="14860" max="14860" width="8" style="76" customWidth="1"/>
    <col min="14861" max="14861" width="6.85546875" style="76" customWidth="1"/>
    <col min="14862" max="14862" width="1.5703125" style="76" customWidth="1"/>
    <col min="14863" max="14864" width="6.85546875" style="76" customWidth="1"/>
    <col min="14865" max="14865" width="11.7109375" style="76" bestFit="1" customWidth="1"/>
    <col min="14866" max="15104" width="6.85546875" style="76" customWidth="1"/>
    <col min="15105" max="15105" width="1.140625" style="76" customWidth="1"/>
    <col min="15106" max="15106" width="2.28515625" style="76" customWidth="1"/>
    <col min="15107" max="15107" width="8" style="76" customWidth="1"/>
    <col min="15108" max="15108" width="1" style="76" customWidth="1"/>
    <col min="15109" max="15109" width="2.42578125" style="76" customWidth="1"/>
    <col min="15110" max="15110" width="45.28515625" style="76" customWidth="1"/>
    <col min="15111" max="15112" width="16.7109375" style="76" customWidth="1"/>
    <col min="15113" max="15113" width="5.5703125" style="76" customWidth="1"/>
    <col min="15114" max="15114" width="11.140625" style="76" customWidth="1"/>
    <col min="15115" max="15115" width="16.7109375" style="76" customWidth="1"/>
    <col min="15116" max="15116" width="8" style="76" customWidth="1"/>
    <col min="15117" max="15117" width="6.85546875" style="76" customWidth="1"/>
    <col min="15118" max="15118" width="1.5703125" style="76" customWidth="1"/>
    <col min="15119" max="15120" width="6.85546875" style="76" customWidth="1"/>
    <col min="15121" max="15121" width="11.7109375" style="76" bestFit="1" customWidth="1"/>
    <col min="15122" max="15360" width="6.85546875" style="76" customWidth="1"/>
    <col min="15361" max="15361" width="1.140625" style="76" customWidth="1"/>
    <col min="15362" max="15362" width="2.28515625" style="76" customWidth="1"/>
    <col min="15363" max="15363" width="8" style="76" customWidth="1"/>
    <col min="15364" max="15364" width="1" style="76" customWidth="1"/>
    <col min="15365" max="15365" width="2.42578125" style="76" customWidth="1"/>
    <col min="15366" max="15366" width="45.28515625" style="76" customWidth="1"/>
    <col min="15367" max="15368" width="16.7109375" style="76" customWidth="1"/>
    <col min="15369" max="15369" width="5.5703125" style="76" customWidth="1"/>
    <col min="15370" max="15370" width="11.140625" style="76" customWidth="1"/>
    <col min="15371" max="15371" width="16.7109375" style="76" customWidth="1"/>
    <col min="15372" max="15372" width="8" style="76" customWidth="1"/>
    <col min="15373" max="15373" width="6.85546875" style="76" customWidth="1"/>
    <col min="15374" max="15374" width="1.5703125" style="76" customWidth="1"/>
    <col min="15375" max="15376" width="6.85546875" style="76" customWidth="1"/>
    <col min="15377" max="15377" width="11.7109375" style="76" bestFit="1" customWidth="1"/>
    <col min="15378" max="15616" width="6.85546875" style="76" customWidth="1"/>
    <col min="15617" max="15617" width="1.140625" style="76" customWidth="1"/>
    <col min="15618" max="15618" width="2.28515625" style="76" customWidth="1"/>
    <col min="15619" max="15619" width="8" style="76" customWidth="1"/>
    <col min="15620" max="15620" width="1" style="76" customWidth="1"/>
    <col min="15621" max="15621" width="2.42578125" style="76" customWidth="1"/>
    <col min="15622" max="15622" width="45.28515625" style="76" customWidth="1"/>
    <col min="15623" max="15624" width="16.7109375" style="76" customWidth="1"/>
    <col min="15625" max="15625" width="5.5703125" style="76" customWidth="1"/>
    <col min="15626" max="15626" width="11.140625" style="76" customWidth="1"/>
    <col min="15627" max="15627" width="16.7109375" style="76" customWidth="1"/>
    <col min="15628" max="15628" width="8" style="76" customWidth="1"/>
    <col min="15629" max="15629" width="6.85546875" style="76" customWidth="1"/>
    <col min="15630" max="15630" width="1.5703125" style="76" customWidth="1"/>
    <col min="15631" max="15632" width="6.85546875" style="76" customWidth="1"/>
    <col min="15633" max="15633" width="11.7109375" style="76" bestFit="1" customWidth="1"/>
    <col min="15634" max="15872" width="6.85546875" style="76" customWidth="1"/>
    <col min="15873" max="15873" width="1.140625" style="76" customWidth="1"/>
    <col min="15874" max="15874" width="2.28515625" style="76" customWidth="1"/>
    <col min="15875" max="15875" width="8" style="76" customWidth="1"/>
    <col min="15876" max="15876" width="1" style="76" customWidth="1"/>
    <col min="15877" max="15877" width="2.42578125" style="76" customWidth="1"/>
    <col min="15878" max="15878" width="45.28515625" style="76" customWidth="1"/>
    <col min="15879" max="15880" width="16.7109375" style="76" customWidth="1"/>
    <col min="15881" max="15881" width="5.5703125" style="76" customWidth="1"/>
    <col min="15882" max="15882" width="11.140625" style="76" customWidth="1"/>
    <col min="15883" max="15883" width="16.7109375" style="76" customWidth="1"/>
    <col min="15884" max="15884" width="8" style="76" customWidth="1"/>
    <col min="15885" max="15885" width="6.85546875" style="76" customWidth="1"/>
    <col min="15886" max="15886" width="1.5703125" style="76" customWidth="1"/>
    <col min="15887" max="15888" width="6.85546875" style="76" customWidth="1"/>
    <col min="15889" max="15889" width="11.7109375" style="76" bestFit="1" customWidth="1"/>
    <col min="15890" max="16128" width="6.85546875" style="76" customWidth="1"/>
    <col min="16129" max="16129" width="1.140625" style="76" customWidth="1"/>
    <col min="16130" max="16130" width="2.28515625" style="76" customWidth="1"/>
    <col min="16131" max="16131" width="8" style="76" customWidth="1"/>
    <col min="16132" max="16132" width="1" style="76" customWidth="1"/>
    <col min="16133" max="16133" width="2.42578125" style="76" customWidth="1"/>
    <col min="16134" max="16134" width="45.28515625" style="76" customWidth="1"/>
    <col min="16135" max="16136" width="16.7109375" style="76" customWidth="1"/>
    <col min="16137" max="16137" width="5.5703125" style="76" customWidth="1"/>
    <col min="16138" max="16138" width="11.140625" style="76" customWidth="1"/>
    <col min="16139" max="16139" width="16.7109375" style="76" customWidth="1"/>
    <col min="16140" max="16140" width="8" style="76" customWidth="1"/>
    <col min="16141" max="16141" width="6.85546875" style="76" customWidth="1"/>
    <col min="16142" max="16142" width="1.5703125" style="76" customWidth="1"/>
    <col min="16143" max="16144" width="6.85546875" style="76" customWidth="1"/>
    <col min="16145" max="16145" width="11.7109375" style="76" bestFit="1" customWidth="1"/>
    <col min="16146" max="16384" width="6.85546875" style="76" customWidth="1"/>
  </cols>
  <sheetData>
    <row r="1" spans="2:14" ht="6" customHeight="1" x14ac:dyDescent="0.2"/>
    <row r="2" spans="2:14" ht="6.75" customHeight="1" x14ac:dyDescent="0.2"/>
    <row r="3" spans="2:14" ht="20.25" customHeight="1" x14ac:dyDescent="0.2">
      <c r="C3" s="157" t="s">
        <v>343</v>
      </c>
      <c r="D3" s="157"/>
      <c r="E3" s="157"/>
      <c r="F3" s="157"/>
      <c r="G3" s="157"/>
      <c r="H3" s="157"/>
      <c r="I3" s="157"/>
      <c r="J3" s="157"/>
      <c r="K3" s="157"/>
      <c r="L3" s="157"/>
      <c r="M3" s="157"/>
    </row>
    <row r="4" spans="2:14" ht="6" customHeight="1" x14ac:dyDescent="0.2"/>
    <row r="5" spans="2:14" ht="21" customHeight="1" x14ac:dyDescent="0.2">
      <c r="B5" s="158" t="s">
        <v>344</v>
      </c>
      <c r="C5" s="158"/>
      <c r="D5" s="158"/>
      <c r="E5" s="158"/>
      <c r="F5" s="158"/>
      <c r="G5" s="158"/>
      <c r="H5" s="158"/>
      <c r="I5" s="158"/>
    </row>
    <row r="6" spans="2:14" ht="17.25" customHeight="1" x14ac:dyDescent="0.2"/>
    <row r="7" spans="2:14" s="77" customFormat="1" ht="13.5" customHeight="1" x14ac:dyDescent="0.2">
      <c r="B7" s="159" t="s">
        <v>345</v>
      </c>
      <c r="C7" s="159"/>
      <c r="D7" s="111"/>
      <c r="E7" s="159" t="s">
        <v>346</v>
      </c>
      <c r="F7" s="159"/>
      <c r="G7" s="112" t="s">
        <v>347</v>
      </c>
      <c r="H7" s="112" t="s">
        <v>348</v>
      </c>
      <c r="I7" s="160" t="s">
        <v>282</v>
      </c>
      <c r="J7" s="160"/>
      <c r="K7" s="112" t="s">
        <v>283</v>
      </c>
      <c r="L7" s="160" t="s">
        <v>284</v>
      </c>
      <c r="M7" s="160"/>
      <c r="N7" s="160"/>
    </row>
    <row r="8" spans="2:14" ht="9.75" customHeight="1" x14ac:dyDescent="0.2">
      <c r="B8" s="106"/>
      <c r="C8" s="106"/>
      <c r="D8" s="106"/>
      <c r="E8" s="106"/>
      <c r="F8" s="106"/>
      <c r="G8" s="106"/>
      <c r="H8" s="106"/>
      <c r="I8" s="106"/>
      <c r="J8" s="106"/>
      <c r="K8" s="106"/>
      <c r="L8" s="106"/>
      <c r="M8" s="106"/>
      <c r="N8" s="106"/>
    </row>
    <row r="9" spans="2:14" x14ac:dyDescent="0.2">
      <c r="B9" s="155" t="s">
        <v>349</v>
      </c>
      <c r="C9" s="155"/>
      <c r="D9" s="106"/>
      <c r="E9" s="155" t="s">
        <v>350</v>
      </c>
      <c r="F9" s="155"/>
      <c r="G9" s="107">
        <v>0</v>
      </c>
      <c r="H9" s="107">
        <v>0</v>
      </c>
      <c r="I9" s="156">
        <v>1510000</v>
      </c>
      <c r="J9" s="156"/>
      <c r="K9" s="107">
        <v>1510000</v>
      </c>
      <c r="L9" s="156">
        <v>1510000</v>
      </c>
      <c r="M9" s="156"/>
      <c r="N9" s="156"/>
    </row>
    <row r="10" spans="2:14" x14ac:dyDescent="0.2">
      <c r="B10" s="155" t="s">
        <v>351</v>
      </c>
      <c r="C10" s="155"/>
      <c r="D10" s="106"/>
      <c r="E10" s="155" t="s">
        <v>352</v>
      </c>
      <c r="F10" s="155"/>
      <c r="G10" s="107">
        <v>0</v>
      </c>
      <c r="H10" s="107">
        <v>0</v>
      </c>
      <c r="I10" s="156">
        <v>110000</v>
      </c>
      <c r="J10" s="156"/>
      <c r="K10" s="107">
        <v>110000</v>
      </c>
      <c r="L10" s="156">
        <v>110000</v>
      </c>
      <c r="M10" s="156"/>
      <c r="N10" s="156"/>
    </row>
    <row r="11" spans="2:14" x14ac:dyDescent="0.2">
      <c r="B11" s="155" t="s">
        <v>353</v>
      </c>
      <c r="C11" s="155"/>
      <c r="D11" s="106"/>
      <c r="E11" s="155" t="s">
        <v>354</v>
      </c>
      <c r="F11" s="155"/>
      <c r="G11" s="107">
        <v>0</v>
      </c>
      <c r="H11" s="107">
        <v>0</v>
      </c>
      <c r="I11" s="156">
        <v>250000</v>
      </c>
      <c r="J11" s="156"/>
      <c r="K11" s="107">
        <v>250000</v>
      </c>
      <c r="L11" s="156">
        <v>250000</v>
      </c>
      <c r="M11" s="156"/>
      <c r="N11" s="156"/>
    </row>
    <row r="12" spans="2:14" x14ac:dyDescent="0.2">
      <c r="B12" s="155" t="s">
        <v>355</v>
      </c>
      <c r="C12" s="155"/>
      <c r="D12" s="106"/>
      <c r="E12" s="155" t="s">
        <v>356</v>
      </c>
      <c r="F12" s="155"/>
      <c r="G12" s="107">
        <v>0</v>
      </c>
      <c r="H12" s="107">
        <v>0</v>
      </c>
      <c r="I12" s="156">
        <v>90000</v>
      </c>
      <c r="J12" s="156"/>
      <c r="K12" s="107">
        <v>90000</v>
      </c>
      <c r="L12" s="156">
        <v>90000</v>
      </c>
      <c r="M12" s="156"/>
      <c r="N12" s="156"/>
    </row>
    <row r="13" spans="2:14" x14ac:dyDescent="0.2">
      <c r="B13" s="155" t="s">
        <v>357</v>
      </c>
      <c r="C13" s="155"/>
      <c r="D13" s="106"/>
      <c r="E13" s="155" t="s">
        <v>358</v>
      </c>
      <c r="F13" s="155"/>
      <c r="G13" s="107">
        <v>0</v>
      </c>
      <c r="H13" s="107">
        <v>0</v>
      </c>
      <c r="I13" s="156">
        <v>1500</v>
      </c>
      <c r="J13" s="156"/>
      <c r="K13" s="107">
        <v>1500</v>
      </c>
      <c r="L13" s="156">
        <v>1500</v>
      </c>
      <c r="M13" s="156"/>
      <c r="N13" s="156"/>
    </row>
    <row r="14" spans="2:14" x14ac:dyDescent="0.2">
      <c r="B14" s="155" t="s">
        <v>359</v>
      </c>
      <c r="C14" s="155"/>
      <c r="D14" s="106"/>
      <c r="E14" s="155" t="s">
        <v>360</v>
      </c>
      <c r="F14" s="155"/>
      <c r="G14" s="110">
        <v>0</v>
      </c>
      <c r="H14" s="107">
        <v>0</v>
      </c>
      <c r="I14" s="156">
        <v>2500</v>
      </c>
      <c r="J14" s="156"/>
      <c r="K14" s="107">
        <v>2500</v>
      </c>
      <c r="L14" s="156">
        <v>2500</v>
      </c>
      <c r="M14" s="156"/>
      <c r="N14" s="156"/>
    </row>
    <row r="15" spans="2:14" x14ac:dyDescent="0.2">
      <c r="B15" s="155" t="s">
        <v>361</v>
      </c>
      <c r="C15" s="155"/>
      <c r="D15" s="106"/>
      <c r="E15" s="155" t="s">
        <v>362</v>
      </c>
      <c r="F15" s="155"/>
      <c r="G15" s="107">
        <v>0</v>
      </c>
      <c r="H15" s="107">
        <v>0</v>
      </c>
      <c r="I15" s="156">
        <v>5000</v>
      </c>
      <c r="J15" s="156"/>
      <c r="K15" s="107">
        <v>5000</v>
      </c>
      <c r="L15" s="156">
        <v>5000</v>
      </c>
      <c r="M15" s="156"/>
      <c r="N15" s="156"/>
    </row>
    <row r="16" spans="2:14" x14ac:dyDescent="0.2">
      <c r="B16" s="155" t="s">
        <v>363</v>
      </c>
      <c r="C16" s="155"/>
      <c r="D16" s="106"/>
      <c r="E16" s="155" t="s">
        <v>364</v>
      </c>
      <c r="F16" s="155"/>
      <c r="G16" s="107">
        <v>0</v>
      </c>
      <c r="H16" s="107">
        <v>0</v>
      </c>
      <c r="I16" s="156">
        <v>10000</v>
      </c>
      <c r="J16" s="156"/>
      <c r="K16" s="107">
        <v>10000</v>
      </c>
      <c r="L16" s="156">
        <v>10000</v>
      </c>
      <c r="M16" s="156"/>
      <c r="N16" s="156"/>
    </row>
    <row r="17" spans="2:14" x14ac:dyDescent="0.2">
      <c r="B17" s="155" t="s">
        <v>365</v>
      </c>
      <c r="C17" s="155"/>
      <c r="D17" s="106"/>
      <c r="E17" s="155" t="s">
        <v>366</v>
      </c>
      <c r="F17" s="155"/>
      <c r="G17" s="107">
        <v>0</v>
      </c>
      <c r="H17" s="107">
        <v>0</v>
      </c>
      <c r="I17" s="156">
        <v>30000</v>
      </c>
      <c r="J17" s="156"/>
      <c r="K17" s="107">
        <v>30000</v>
      </c>
      <c r="L17" s="156">
        <v>30000</v>
      </c>
      <c r="M17" s="156"/>
      <c r="N17" s="156"/>
    </row>
    <row r="18" spans="2:14" x14ac:dyDescent="0.2">
      <c r="B18" s="155" t="s">
        <v>367</v>
      </c>
      <c r="C18" s="155"/>
      <c r="D18" s="106"/>
      <c r="E18" s="155" t="s">
        <v>368</v>
      </c>
      <c r="F18" s="155"/>
      <c r="G18" s="107">
        <v>0</v>
      </c>
      <c r="H18" s="107">
        <v>0</v>
      </c>
      <c r="I18" s="156">
        <v>3000</v>
      </c>
      <c r="J18" s="156"/>
      <c r="K18" s="107">
        <v>3000</v>
      </c>
      <c r="L18" s="156">
        <v>3000</v>
      </c>
      <c r="M18" s="156"/>
      <c r="N18" s="156"/>
    </row>
    <row r="19" spans="2:14" x14ac:dyDescent="0.2">
      <c r="B19" s="155" t="s">
        <v>369</v>
      </c>
      <c r="C19" s="155"/>
      <c r="D19" s="106"/>
      <c r="E19" s="155" t="s">
        <v>370</v>
      </c>
      <c r="F19" s="155"/>
      <c r="G19" s="107">
        <v>0</v>
      </c>
      <c r="H19" s="107">
        <v>0</v>
      </c>
      <c r="I19" s="156">
        <v>2000</v>
      </c>
      <c r="J19" s="156"/>
      <c r="K19" s="107">
        <v>2000</v>
      </c>
      <c r="L19" s="156">
        <v>2000</v>
      </c>
      <c r="M19" s="156"/>
      <c r="N19" s="156"/>
    </row>
    <row r="20" spans="2:14" x14ac:dyDescent="0.2">
      <c r="B20" s="155" t="s">
        <v>371</v>
      </c>
      <c r="C20" s="155"/>
      <c r="D20" s="106"/>
      <c r="E20" s="155" t="s">
        <v>372</v>
      </c>
      <c r="F20" s="155"/>
      <c r="G20" s="107">
        <v>0</v>
      </c>
      <c r="H20" s="107">
        <v>0</v>
      </c>
      <c r="I20" s="156">
        <v>30000</v>
      </c>
      <c r="J20" s="156"/>
      <c r="K20" s="107">
        <v>30000</v>
      </c>
      <c r="L20" s="156">
        <v>30000</v>
      </c>
      <c r="M20" s="156"/>
      <c r="N20" s="156"/>
    </row>
    <row r="21" spans="2:14" x14ac:dyDescent="0.2">
      <c r="B21" s="155" t="s">
        <v>373</v>
      </c>
      <c r="C21" s="155"/>
      <c r="D21" s="106"/>
      <c r="E21" s="155" t="s">
        <v>374</v>
      </c>
      <c r="F21" s="155"/>
      <c r="G21" s="107">
        <v>0</v>
      </c>
      <c r="H21" s="107">
        <v>0</v>
      </c>
      <c r="I21" s="156">
        <v>30000</v>
      </c>
      <c r="J21" s="156"/>
      <c r="K21" s="107">
        <v>30000</v>
      </c>
      <c r="L21" s="156">
        <v>30000</v>
      </c>
      <c r="M21" s="156"/>
      <c r="N21" s="156"/>
    </row>
    <row r="22" spans="2:14" x14ac:dyDescent="0.2">
      <c r="B22" s="155" t="s">
        <v>375</v>
      </c>
      <c r="C22" s="155"/>
      <c r="D22" s="106"/>
      <c r="E22" s="155" t="s">
        <v>376</v>
      </c>
      <c r="F22" s="155"/>
      <c r="G22" s="107">
        <v>0</v>
      </c>
      <c r="H22" s="107">
        <v>0</v>
      </c>
      <c r="I22" s="156">
        <v>5000</v>
      </c>
      <c r="J22" s="156"/>
      <c r="K22" s="107">
        <v>5000</v>
      </c>
      <c r="L22" s="156">
        <v>5000</v>
      </c>
      <c r="M22" s="156"/>
      <c r="N22" s="156"/>
    </row>
    <row r="23" spans="2:14" x14ac:dyDescent="0.2">
      <c r="B23" s="155" t="s">
        <v>377</v>
      </c>
      <c r="C23" s="155"/>
      <c r="D23" s="106"/>
      <c r="E23" s="155" t="s">
        <v>378</v>
      </c>
      <c r="F23" s="155"/>
      <c r="G23" s="107">
        <v>0</v>
      </c>
      <c r="H23" s="107">
        <v>0</v>
      </c>
      <c r="I23" s="156">
        <v>5000</v>
      </c>
      <c r="J23" s="156"/>
      <c r="K23" s="107">
        <v>5000</v>
      </c>
      <c r="L23" s="156">
        <v>5000</v>
      </c>
      <c r="M23" s="156"/>
      <c r="N23" s="156"/>
    </row>
    <row r="24" spans="2:14" x14ac:dyDescent="0.2">
      <c r="B24" s="155" t="s">
        <v>379</v>
      </c>
      <c r="C24" s="155"/>
      <c r="D24" s="106"/>
      <c r="E24" s="155" t="s">
        <v>380</v>
      </c>
      <c r="F24" s="155"/>
      <c r="G24" s="107">
        <v>0</v>
      </c>
      <c r="H24" s="107">
        <v>0</v>
      </c>
      <c r="I24" s="156">
        <v>400000</v>
      </c>
      <c r="J24" s="156"/>
      <c r="K24" s="107">
        <v>400000</v>
      </c>
      <c r="L24" s="156">
        <v>400000</v>
      </c>
      <c r="M24" s="156"/>
      <c r="N24" s="156"/>
    </row>
    <row r="25" spans="2:14" x14ac:dyDescent="0.2">
      <c r="B25" s="155" t="s">
        <v>381</v>
      </c>
      <c r="C25" s="155"/>
      <c r="D25" s="106"/>
      <c r="E25" s="155" t="s">
        <v>382</v>
      </c>
      <c r="F25" s="155"/>
      <c r="G25" s="107">
        <v>0</v>
      </c>
      <c r="H25" s="107">
        <v>0</v>
      </c>
      <c r="I25" s="156">
        <v>5000</v>
      </c>
      <c r="J25" s="156"/>
      <c r="K25" s="107">
        <v>5000</v>
      </c>
      <c r="L25" s="156">
        <v>5000</v>
      </c>
      <c r="M25" s="156"/>
      <c r="N25" s="156"/>
    </row>
    <row r="26" spans="2:14" x14ac:dyDescent="0.2">
      <c r="B26" s="155" t="s">
        <v>383</v>
      </c>
      <c r="C26" s="155"/>
      <c r="D26" s="106"/>
      <c r="E26" s="155" t="s">
        <v>384</v>
      </c>
      <c r="F26" s="155"/>
      <c r="G26" s="107">
        <v>0</v>
      </c>
      <c r="H26" s="107">
        <v>0</v>
      </c>
      <c r="I26" s="156">
        <v>3000</v>
      </c>
      <c r="J26" s="156"/>
      <c r="K26" s="107">
        <v>3000</v>
      </c>
      <c r="L26" s="156">
        <v>3000</v>
      </c>
      <c r="M26" s="156"/>
      <c r="N26" s="156"/>
    </row>
    <row r="27" spans="2:14" x14ac:dyDescent="0.2">
      <c r="B27" s="155" t="s">
        <v>385</v>
      </c>
      <c r="C27" s="155"/>
      <c r="D27" s="106"/>
      <c r="E27" s="155" t="s">
        <v>386</v>
      </c>
      <c r="F27" s="155"/>
      <c r="G27" s="107">
        <v>0</v>
      </c>
      <c r="H27" s="107">
        <v>0</v>
      </c>
      <c r="I27" s="156">
        <v>25000</v>
      </c>
      <c r="J27" s="156"/>
      <c r="K27" s="107">
        <v>25000</v>
      </c>
      <c r="L27" s="156">
        <v>25000</v>
      </c>
      <c r="M27" s="156"/>
      <c r="N27" s="156"/>
    </row>
    <row r="28" spans="2:14" x14ac:dyDescent="0.2">
      <c r="B28" s="155" t="s">
        <v>387</v>
      </c>
      <c r="C28" s="155"/>
      <c r="D28" s="106"/>
      <c r="E28" s="155" t="s">
        <v>388</v>
      </c>
      <c r="F28" s="155"/>
      <c r="G28" s="107">
        <v>0</v>
      </c>
      <c r="H28" s="107">
        <v>0</v>
      </c>
      <c r="I28" s="156">
        <v>25000</v>
      </c>
      <c r="J28" s="156"/>
      <c r="K28" s="107">
        <v>25000</v>
      </c>
      <c r="L28" s="156">
        <v>25000</v>
      </c>
      <c r="M28" s="156"/>
      <c r="N28" s="156"/>
    </row>
    <row r="29" spans="2:14" x14ac:dyDescent="0.2">
      <c r="B29" s="155" t="s">
        <v>389</v>
      </c>
      <c r="C29" s="155"/>
      <c r="D29" s="106"/>
      <c r="E29" s="155" t="s">
        <v>390</v>
      </c>
      <c r="F29" s="155"/>
      <c r="G29" s="107">
        <v>0</v>
      </c>
      <c r="H29" s="107">
        <v>0</v>
      </c>
      <c r="I29" s="156">
        <v>4000</v>
      </c>
      <c r="J29" s="156"/>
      <c r="K29" s="107">
        <v>4000</v>
      </c>
      <c r="L29" s="156">
        <v>4000</v>
      </c>
      <c r="M29" s="156"/>
      <c r="N29" s="156"/>
    </row>
    <row r="30" spans="2:14" x14ac:dyDescent="0.2">
      <c r="B30" s="155" t="s">
        <v>391</v>
      </c>
      <c r="C30" s="155"/>
      <c r="D30" s="106"/>
      <c r="E30" s="155" t="s">
        <v>392</v>
      </c>
      <c r="F30" s="155"/>
      <c r="G30" s="107">
        <v>0</v>
      </c>
      <c r="H30" s="107">
        <v>0</v>
      </c>
      <c r="I30" s="156">
        <v>25000</v>
      </c>
      <c r="J30" s="156"/>
      <c r="K30" s="107">
        <v>25000</v>
      </c>
      <c r="L30" s="156">
        <v>25000</v>
      </c>
      <c r="M30" s="156"/>
      <c r="N30" s="156"/>
    </row>
    <row r="31" spans="2:14" x14ac:dyDescent="0.2">
      <c r="B31" s="155" t="s">
        <v>393</v>
      </c>
      <c r="C31" s="155"/>
      <c r="D31" s="106"/>
      <c r="E31" s="155" t="s">
        <v>394</v>
      </c>
      <c r="F31" s="155"/>
      <c r="G31" s="107">
        <v>0</v>
      </c>
      <c r="H31" s="107">
        <v>0</v>
      </c>
      <c r="I31" s="156">
        <v>5000</v>
      </c>
      <c r="J31" s="156"/>
      <c r="K31" s="107">
        <v>5000</v>
      </c>
      <c r="L31" s="156">
        <v>5000</v>
      </c>
      <c r="M31" s="156"/>
      <c r="N31" s="156"/>
    </row>
    <row r="32" spans="2:14" x14ac:dyDescent="0.2">
      <c r="B32" s="155" t="s">
        <v>395</v>
      </c>
      <c r="C32" s="155"/>
      <c r="D32" s="106"/>
      <c r="E32" s="155" t="s">
        <v>396</v>
      </c>
      <c r="F32" s="155"/>
      <c r="G32" s="107">
        <v>0</v>
      </c>
      <c r="H32" s="107">
        <v>0</v>
      </c>
      <c r="I32" s="156">
        <v>10000</v>
      </c>
      <c r="J32" s="156"/>
      <c r="K32" s="107">
        <v>10000</v>
      </c>
      <c r="L32" s="156">
        <v>10000</v>
      </c>
      <c r="M32" s="156"/>
      <c r="N32" s="156"/>
    </row>
    <row r="33" spans="2:14" x14ac:dyDescent="0.2">
      <c r="B33" s="155" t="s">
        <v>397</v>
      </c>
      <c r="C33" s="155"/>
      <c r="D33" s="106"/>
      <c r="E33" s="155" t="s">
        <v>398</v>
      </c>
      <c r="F33" s="155"/>
      <c r="G33" s="107">
        <v>0</v>
      </c>
      <c r="H33" s="107">
        <v>0</v>
      </c>
      <c r="I33" s="156">
        <v>3000</v>
      </c>
      <c r="J33" s="156"/>
      <c r="K33" s="107">
        <v>3000</v>
      </c>
      <c r="L33" s="156">
        <v>3000</v>
      </c>
      <c r="M33" s="156"/>
      <c r="N33" s="156"/>
    </row>
    <row r="34" spans="2:14" x14ac:dyDescent="0.2">
      <c r="B34" s="155" t="s">
        <v>399</v>
      </c>
      <c r="C34" s="155"/>
      <c r="D34" s="106"/>
      <c r="E34" s="155" t="s">
        <v>400</v>
      </c>
      <c r="F34" s="155"/>
      <c r="G34" s="107">
        <v>0</v>
      </c>
      <c r="H34" s="107">
        <v>0</v>
      </c>
      <c r="I34" s="156">
        <v>20000</v>
      </c>
      <c r="J34" s="156"/>
      <c r="K34" s="107">
        <v>20000</v>
      </c>
      <c r="L34" s="156">
        <v>20000</v>
      </c>
      <c r="M34" s="156"/>
      <c r="N34" s="156"/>
    </row>
    <row r="35" spans="2:14" x14ac:dyDescent="0.2">
      <c r="B35" s="155" t="s">
        <v>401</v>
      </c>
      <c r="C35" s="155"/>
      <c r="D35" s="106"/>
      <c r="E35" s="155" t="s">
        <v>402</v>
      </c>
      <c r="F35" s="155"/>
      <c r="G35" s="107">
        <v>0</v>
      </c>
      <c r="H35" s="107">
        <v>0</v>
      </c>
      <c r="I35" s="156">
        <v>5000</v>
      </c>
      <c r="J35" s="156"/>
      <c r="K35" s="107">
        <v>5000</v>
      </c>
      <c r="L35" s="156">
        <v>5000</v>
      </c>
      <c r="M35" s="156"/>
      <c r="N35" s="156"/>
    </row>
    <row r="36" spans="2:14" x14ac:dyDescent="0.2">
      <c r="B36" s="155" t="s">
        <v>403</v>
      </c>
      <c r="C36" s="155"/>
      <c r="D36" s="106"/>
      <c r="E36" s="155" t="s">
        <v>404</v>
      </c>
      <c r="F36" s="155"/>
      <c r="G36" s="107">
        <v>0</v>
      </c>
      <c r="H36" s="107">
        <v>0</v>
      </c>
      <c r="I36" s="156">
        <v>5000</v>
      </c>
      <c r="J36" s="156"/>
      <c r="K36" s="107">
        <v>5000</v>
      </c>
      <c r="L36" s="156">
        <v>5000</v>
      </c>
      <c r="M36" s="156"/>
      <c r="N36" s="156"/>
    </row>
    <row r="37" spans="2:14" x14ac:dyDescent="0.2">
      <c r="B37" s="155" t="s">
        <v>405</v>
      </c>
      <c r="C37" s="155"/>
      <c r="D37" s="106"/>
      <c r="E37" s="155" t="s">
        <v>406</v>
      </c>
      <c r="F37" s="155"/>
      <c r="G37" s="107">
        <v>0</v>
      </c>
      <c r="H37" s="107">
        <v>0</v>
      </c>
      <c r="I37" s="156">
        <v>10000</v>
      </c>
      <c r="J37" s="156"/>
      <c r="K37" s="107">
        <v>10000</v>
      </c>
      <c r="L37" s="156">
        <v>10000</v>
      </c>
      <c r="M37" s="156"/>
      <c r="N37" s="156"/>
    </row>
    <row r="38" spans="2:14" x14ac:dyDescent="0.2">
      <c r="B38" s="155" t="s">
        <v>407</v>
      </c>
      <c r="C38" s="155"/>
      <c r="D38" s="106"/>
      <c r="E38" s="155" t="s">
        <v>408</v>
      </c>
      <c r="F38" s="155"/>
      <c r="G38" s="107">
        <v>0</v>
      </c>
      <c r="H38" s="107">
        <v>0</v>
      </c>
      <c r="I38" s="156">
        <v>10000</v>
      </c>
      <c r="J38" s="156"/>
      <c r="K38" s="107">
        <v>10000</v>
      </c>
      <c r="L38" s="156">
        <v>10000</v>
      </c>
      <c r="M38" s="156"/>
      <c r="N38" s="156"/>
    </row>
    <row r="39" spans="2:14" x14ac:dyDescent="0.2">
      <c r="B39" s="155" t="s">
        <v>409</v>
      </c>
      <c r="C39" s="155"/>
      <c r="D39" s="106"/>
      <c r="E39" s="155" t="s">
        <v>410</v>
      </c>
      <c r="F39" s="155"/>
      <c r="G39" s="107">
        <v>0</v>
      </c>
      <c r="H39" s="107">
        <v>0</v>
      </c>
      <c r="I39" s="156">
        <v>15000</v>
      </c>
      <c r="J39" s="156"/>
      <c r="K39" s="107">
        <v>15000</v>
      </c>
      <c r="L39" s="156">
        <v>15000</v>
      </c>
      <c r="M39" s="156"/>
      <c r="N39" s="156"/>
    </row>
    <row r="40" spans="2:14" x14ac:dyDescent="0.2">
      <c r="B40" s="155" t="s">
        <v>411</v>
      </c>
      <c r="C40" s="155"/>
      <c r="D40" s="106"/>
      <c r="E40" s="155" t="s">
        <v>412</v>
      </c>
      <c r="F40" s="155"/>
      <c r="G40" s="107">
        <v>0</v>
      </c>
      <c r="H40" s="107">
        <v>0</v>
      </c>
      <c r="I40" s="156">
        <v>2000</v>
      </c>
      <c r="J40" s="156"/>
      <c r="K40" s="107">
        <v>2000</v>
      </c>
      <c r="L40" s="156">
        <v>2000</v>
      </c>
      <c r="M40" s="156"/>
      <c r="N40" s="156"/>
    </row>
    <row r="41" spans="2:14" x14ac:dyDescent="0.2">
      <c r="B41" s="155" t="s">
        <v>413</v>
      </c>
      <c r="C41" s="155"/>
      <c r="D41" s="106"/>
      <c r="E41" s="155" t="s">
        <v>414</v>
      </c>
      <c r="F41" s="155"/>
      <c r="G41" s="107">
        <v>0</v>
      </c>
      <c r="H41" s="107">
        <v>0</v>
      </c>
      <c r="I41" s="156">
        <v>2000</v>
      </c>
      <c r="J41" s="156"/>
      <c r="K41" s="107">
        <v>2000</v>
      </c>
      <c r="L41" s="156">
        <v>2000</v>
      </c>
      <c r="M41" s="156"/>
      <c r="N41" s="156"/>
    </row>
    <row r="42" spans="2:14" x14ac:dyDescent="0.2">
      <c r="B42" s="155" t="s">
        <v>415</v>
      </c>
      <c r="C42" s="155"/>
      <c r="D42" s="106"/>
      <c r="E42" s="155" t="s">
        <v>416</v>
      </c>
      <c r="F42" s="155"/>
      <c r="G42" s="107">
        <v>0</v>
      </c>
      <c r="H42" s="107">
        <v>0</v>
      </c>
      <c r="I42" s="156">
        <v>10000</v>
      </c>
      <c r="J42" s="156"/>
      <c r="K42" s="107">
        <v>10000</v>
      </c>
      <c r="L42" s="156">
        <v>10000</v>
      </c>
      <c r="M42" s="156"/>
      <c r="N42" s="156"/>
    </row>
    <row r="43" spans="2:14" x14ac:dyDescent="0.2">
      <c r="B43" s="155" t="s">
        <v>417</v>
      </c>
      <c r="C43" s="155"/>
      <c r="D43" s="106"/>
      <c r="E43" s="155" t="s">
        <v>418</v>
      </c>
      <c r="F43" s="155"/>
      <c r="G43" s="107">
        <v>0</v>
      </c>
      <c r="H43" s="107">
        <v>0</v>
      </c>
      <c r="I43" s="156">
        <v>7000</v>
      </c>
      <c r="J43" s="156"/>
      <c r="K43" s="107">
        <v>7000</v>
      </c>
      <c r="L43" s="156">
        <v>7000</v>
      </c>
      <c r="M43" s="156"/>
      <c r="N43" s="156"/>
    </row>
    <row r="44" spans="2:14" x14ac:dyDescent="0.2">
      <c r="B44" s="155" t="s">
        <v>419</v>
      </c>
      <c r="C44" s="155"/>
      <c r="D44" s="106"/>
      <c r="E44" s="155" t="s">
        <v>420</v>
      </c>
      <c r="F44" s="155"/>
      <c r="G44" s="107">
        <v>0</v>
      </c>
      <c r="H44" s="107">
        <v>0</v>
      </c>
      <c r="I44" s="156">
        <v>12000</v>
      </c>
      <c r="J44" s="156"/>
      <c r="K44" s="107">
        <v>12000</v>
      </c>
      <c r="L44" s="156">
        <v>12000</v>
      </c>
      <c r="M44" s="156"/>
      <c r="N44" s="156"/>
    </row>
    <row r="45" spans="2:14" x14ac:dyDescent="0.2">
      <c r="B45" s="155" t="s">
        <v>421</v>
      </c>
      <c r="C45" s="155"/>
      <c r="D45" s="106"/>
      <c r="E45" s="155" t="s">
        <v>422</v>
      </c>
      <c r="F45" s="155"/>
      <c r="G45" s="107">
        <v>0</v>
      </c>
      <c r="H45" s="107">
        <v>0</v>
      </c>
      <c r="I45" s="156">
        <v>1000</v>
      </c>
      <c r="J45" s="156"/>
      <c r="K45" s="107">
        <v>1000</v>
      </c>
      <c r="L45" s="156">
        <v>1000</v>
      </c>
      <c r="M45" s="156"/>
      <c r="N45" s="156"/>
    </row>
    <row r="46" spans="2:14" x14ac:dyDescent="0.2">
      <c r="B46" s="155" t="s">
        <v>423</v>
      </c>
      <c r="C46" s="155"/>
      <c r="D46" s="106"/>
      <c r="E46" s="155" t="s">
        <v>424</v>
      </c>
      <c r="F46" s="155"/>
      <c r="G46" s="107">
        <v>0</v>
      </c>
      <c r="H46" s="107">
        <v>0</v>
      </c>
      <c r="I46" s="156">
        <v>3000</v>
      </c>
      <c r="J46" s="156"/>
      <c r="K46" s="107">
        <v>3000</v>
      </c>
      <c r="L46" s="156">
        <v>3000</v>
      </c>
      <c r="M46" s="156"/>
      <c r="N46" s="156"/>
    </row>
    <row r="47" spans="2:14" x14ac:dyDescent="0.2">
      <c r="B47" s="155" t="s">
        <v>425</v>
      </c>
      <c r="C47" s="155"/>
      <c r="D47" s="106"/>
      <c r="E47" s="155" t="s">
        <v>426</v>
      </c>
      <c r="F47" s="155"/>
      <c r="G47" s="107">
        <v>0</v>
      </c>
      <c r="H47" s="107">
        <v>0</v>
      </c>
      <c r="I47" s="156">
        <v>3000</v>
      </c>
      <c r="J47" s="156"/>
      <c r="K47" s="107">
        <v>3000</v>
      </c>
      <c r="L47" s="156">
        <v>3000</v>
      </c>
      <c r="M47" s="156"/>
      <c r="N47" s="156"/>
    </row>
    <row r="48" spans="2:14" x14ac:dyDescent="0.2">
      <c r="B48" s="155" t="s">
        <v>427</v>
      </c>
      <c r="C48" s="155"/>
      <c r="D48" s="106"/>
      <c r="E48" s="155" t="s">
        <v>428</v>
      </c>
      <c r="F48" s="155"/>
      <c r="G48" s="107">
        <v>0</v>
      </c>
      <c r="H48" s="107">
        <v>0</v>
      </c>
      <c r="I48" s="156">
        <v>1000</v>
      </c>
      <c r="J48" s="156"/>
      <c r="K48" s="107">
        <v>1000</v>
      </c>
      <c r="L48" s="156">
        <v>1000</v>
      </c>
      <c r="M48" s="156"/>
      <c r="N48" s="156"/>
    </row>
    <row r="49" spans="2:17" x14ac:dyDescent="0.2">
      <c r="B49" s="155" t="s">
        <v>429</v>
      </c>
      <c r="C49" s="155"/>
      <c r="D49" s="106"/>
      <c r="E49" s="155" t="s">
        <v>430</v>
      </c>
      <c r="F49" s="155"/>
      <c r="G49" s="107">
        <v>0</v>
      </c>
      <c r="H49" s="107">
        <v>0</v>
      </c>
      <c r="I49" s="156">
        <v>2000</v>
      </c>
      <c r="J49" s="156"/>
      <c r="K49" s="107">
        <v>2000</v>
      </c>
      <c r="L49" s="156">
        <v>2000</v>
      </c>
      <c r="M49" s="156"/>
      <c r="N49" s="156"/>
    </row>
    <row r="50" spans="2:17" x14ac:dyDescent="0.2">
      <c r="B50" s="155" t="s">
        <v>431</v>
      </c>
      <c r="C50" s="155"/>
      <c r="D50" s="106"/>
      <c r="E50" s="155" t="s">
        <v>432</v>
      </c>
      <c r="F50" s="155"/>
      <c r="G50" s="107">
        <v>0</v>
      </c>
      <c r="H50" s="107">
        <v>0</v>
      </c>
      <c r="I50" s="156">
        <v>20000</v>
      </c>
      <c r="J50" s="156"/>
      <c r="K50" s="107">
        <v>20000</v>
      </c>
      <c r="L50" s="156">
        <v>20000</v>
      </c>
      <c r="M50" s="156"/>
      <c r="N50" s="156"/>
    </row>
    <row r="51" spans="2:17" x14ac:dyDescent="0.2">
      <c r="B51" s="155" t="s">
        <v>433</v>
      </c>
      <c r="C51" s="155"/>
      <c r="D51" s="106"/>
      <c r="E51" s="155" t="s">
        <v>434</v>
      </c>
      <c r="F51" s="155"/>
      <c r="G51" s="107">
        <v>0</v>
      </c>
      <c r="H51" s="107">
        <v>0</v>
      </c>
      <c r="I51" s="156">
        <v>5000</v>
      </c>
      <c r="J51" s="156"/>
      <c r="K51" s="107">
        <v>5000</v>
      </c>
      <c r="L51" s="156">
        <v>5000</v>
      </c>
      <c r="M51" s="156"/>
      <c r="N51" s="156"/>
    </row>
    <row r="52" spans="2:17" x14ac:dyDescent="0.2">
      <c r="B52" s="155" t="s">
        <v>435</v>
      </c>
      <c r="C52" s="155"/>
      <c r="D52" s="106"/>
      <c r="E52" s="155" t="s">
        <v>436</v>
      </c>
      <c r="F52" s="155"/>
      <c r="G52" s="107">
        <v>0</v>
      </c>
      <c r="H52" s="107">
        <v>0</v>
      </c>
      <c r="I52" s="156">
        <v>2000</v>
      </c>
      <c r="J52" s="156"/>
      <c r="K52" s="107">
        <v>2000</v>
      </c>
      <c r="L52" s="156">
        <v>2000</v>
      </c>
      <c r="M52" s="156"/>
      <c r="N52" s="156"/>
      <c r="Q52" s="108"/>
    </row>
    <row r="53" spans="2:17" x14ac:dyDescent="0.2">
      <c r="B53" s="155" t="s">
        <v>437</v>
      </c>
      <c r="C53" s="155"/>
      <c r="D53" s="106"/>
      <c r="E53" s="155" t="s">
        <v>438</v>
      </c>
      <c r="F53" s="155"/>
      <c r="G53" s="107">
        <v>0</v>
      </c>
      <c r="H53" s="107">
        <v>0</v>
      </c>
      <c r="I53" s="156">
        <v>5000</v>
      </c>
      <c r="J53" s="156"/>
      <c r="K53" s="107">
        <v>5000</v>
      </c>
      <c r="L53" s="156">
        <v>5000</v>
      </c>
      <c r="M53" s="156"/>
      <c r="N53" s="156"/>
    </row>
    <row r="54" spans="2:17" x14ac:dyDescent="0.2">
      <c r="B54" s="155" t="s">
        <v>439</v>
      </c>
      <c r="C54" s="155"/>
      <c r="D54" s="106"/>
      <c r="E54" s="155" t="s">
        <v>440</v>
      </c>
      <c r="F54" s="155"/>
      <c r="G54" s="107">
        <v>0</v>
      </c>
      <c r="H54" s="107">
        <v>0</v>
      </c>
      <c r="I54" s="156">
        <v>10000</v>
      </c>
      <c r="J54" s="156"/>
      <c r="K54" s="107">
        <v>10000</v>
      </c>
      <c r="L54" s="156">
        <v>10000</v>
      </c>
      <c r="M54" s="156"/>
      <c r="N54" s="156"/>
      <c r="Q54" s="108"/>
    </row>
    <row r="55" spans="2:17" x14ac:dyDescent="0.2">
      <c r="B55" s="155" t="s">
        <v>441</v>
      </c>
      <c r="C55" s="155"/>
      <c r="D55" s="106"/>
      <c r="E55" s="155" t="s">
        <v>442</v>
      </c>
      <c r="F55" s="155"/>
      <c r="G55" s="107">
        <v>0</v>
      </c>
      <c r="H55" s="107">
        <v>0</v>
      </c>
      <c r="I55" s="156">
        <v>7000</v>
      </c>
      <c r="J55" s="156"/>
      <c r="K55" s="107">
        <v>5000</v>
      </c>
      <c r="L55" s="156">
        <v>5000</v>
      </c>
      <c r="M55" s="156"/>
      <c r="N55" s="156"/>
    </row>
    <row r="56" spans="2:17" x14ac:dyDescent="0.2">
      <c r="B56" s="155" t="s">
        <v>443</v>
      </c>
      <c r="C56" s="155"/>
      <c r="D56" s="106"/>
      <c r="E56" s="155" t="s">
        <v>444</v>
      </c>
      <c r="F56" s="155"/>
      <c r="G56" s="107">
        <v>0</v>
      </c>
      <c r="H56" s="107">
        <v>0</v>
      </c>
      <c r="I56" s="156">
        <v>15000</v>
      </c>
      <c r="J56" s="156"/>
      <c r="K56" s="107">
        <v>5000</v>
      </c>
      <c r="L56" s="156">
        <v>5000</v>
      </c>
      <c r="M56" s="156"/>
      <c r="N56" s="156"/>
    </row>
    <row r="57" spans="2:17" x14ac:dyDescent="0.2">
      <c r="B57" s="155" t="s">
        <v>445</v>
      </c>
      <c r="C57" s="155"/>
      <c r="D57" s="106"/>
      <c r="E57" s="155" t="s">
        <v>446</v>
      </c>
      <c r="F57" s="155"/>
      <c r="G57" s="107">
        <v>0</v>
      </c>
      <c r="H57" s="107">
        <v>0</v>
      </c>
      <c r="I57" s="156">
        <v>5000</v>
      </c>
      <c r="J57" s="156"/>
      <c r="K57" s="107">
        <v>5000</v>
      </c>
      <c r="L57" s="156">
        <v>5000</v>
      </c>
      <c r="M57" s="156"/>
      <c r="N57" s="156"/>
    </row>
    <row r="58" spans="2:17" x14ac:dyDescent="0.2">
      <c r="B58" s="155" t="s">
        <v>447</v>
      </c>
      <c r="C58" s="155"/>
      <c r="D58" s="106"/>
      <c r="E58" s="155" t="s">
        <v>448</v>
      </c>
      <c r="F58" s="155"/>
      <c r="G58" s="107">
        <v>0</v>
      </c>
      <c r="H58" s="107">
        <v>0</v>
      </c>
      <c r="I58" s="156">
        <v>10000</v>
      </c>
      <c r="J58" s="156"/>
      <c r="K58" s="107">
        <v>10000</v>
      </c>
      <c r="L58" s="156">
        <v>10000</v>
      </c>
      <c r="M58" s="156"/>
      <c r="N58" s="156"/>
    </row>
    <row r="59" spans="2:17" x14ac:dyDescent="0.2">
      <c r="B59" s="155" t="s">
        <v>449</v>
      </c>
      <c r="C59" s="155"/>
      <c r="D59" s="106"/>
      <c r="E59" s="155" t="s">
        <v>450</v>
      </c>
      <c r="F59" s="155"/>
      <c r="G59" s="107">
        <v>0</v>
      </c>
      <c r="H59" s="107">
        <v>0</v>
      </c>
      <c r="I59" s="156">
        <v>15000</v>
      </c>
      <c r="J59" s="156"/>
      <c r="K59" s="107">
        <v>15000</v>
      </c>
      <c r="L59" s="156">
        <v>15000</v>
      </c>
      <c r="M59" s="156"/>
      <c r="N59" s="156"/>
    </row>
    <row r="60" spans="2:17" x14ac:dyDescent="0.2">
      <c r="B60" s="155" t="s">
        <v>451</v>
      </c>
      <c r="C60" s="155"/>
      <c r="D60" s="106"/>
      <c r="E60" s="155" t="s">
        <v>452</v>
      </c>
      <c r="F60" s="155"/>
      <c r="G60" s="107">
        <v>0</v>
      </c>
      <c r="H60" s="107">
        <v>0</v>
      </c>
      <c r="I60" s="156">
        <v>5000</v>
      </c>
      <c r="J60" s="156"/>
      <c r="K60" s="107">
        <v>3000</v>
      </c>
      <c r="L60" s="156">
        <v>3000</v>
      </c>
      <c r="M60" s="156"/>
      <c r="N60" s="156"/>
    </row>
    <row r="61" spans="2:17" x14ac:dyDescent="0.2">
      <c r="B61" s="155" t="s">
        <v>453</v>
      </c>
      <c r="C61" s="155"/>
      <c r="D61" s="106"/>
      <c r="E61" s="155" t="s">
        <v>454</v>
      </c>
      <c r="F61" s="155"/>
      <c r="G61" s="107">
        <v>0</v>
      </c>
      <c r="H61" s="107">
        <v>0</v>
      </c>
      <c r="I61" s="156">
        <v>5000</v>
      </c>
      <c r="J61" s="156"/>
      <c r="K61" s="107">
        <v>3000</v>
      </c>
      <c r="L61" s="156">
        <v>3000</v>
      </c>
      <c r="M61" s="156"/>
      <c r="N61" s="156"/>
    </row>
    <row r="62" spans="2:17" x14ac:dyDescent="0.2">
      <c r="B62" s="155" t="s">
        <v>455</v>
      </c>
      <c r="C62" s="155"/>
      <c r="D62" s="106"/>
      <c r="E62" s="155" t="s">
        <v>456</v>
      </c>
      <c r="F62" s="155"/>
      <c r="G62" s="107">
        <v>0</v>
      </c>
      <c r="H62" s="107">
        <v>0</v>
      </c>
      <c r="I62" s="156">
        <v>500000</v>
      </c>
      <c r="J62" s="156"/>
      <c r="K62" s="107">
        <v>0</v>
      </c>
      <c r="L62" s="156">
        <v>0</v>
      </c>
      <c r="M62" s="156"/>
      <c r="N62" s="156"/>
    </row>
    <row r="63" spans="2:17" x14ac:dyDescent="0.2">
      <c r="B63" s="155" t="s">
        <v>457</v>
      </c>
      <c r="C63" s="155"/>
      <c r="D63" s="106"/>
      <c r="E63" s="155" t="s">
        <v>458</v>
      </c>
      <c r="F63" s="155"/>
      <c r="G63" s="107">
        <v>0</v>
      </c>
      <c r="H63" s="107">
        <v>0</v>
      </c>
      <c r="I63" s="156">
        <v>5000</v>
      </c>
      <c r="J63" s="156"/>
      <c r="K63" s="107">
        <v>5000</v>
      </c>
      <c r="L63" s="156">
        <v>5000</v>
      </c>
      <c r="M63" s="156"/>
      <c r="N63" s="156"/>
    </row>
    <row r="64" spans="2:17" ht="6" customHeight="1" x14ac:dyDescent="0.2">
      <c r="B64" s="106"/>
      <c r="C64" s="106"/>
      <c r="D64" s="106"/>
      <c r="E64" s="106"/>
      <c r="F64" s="106"/>
      <c r="G64" s="106"/>
      <c r="H64" s="106"/>
      <c r="I64" s="106"/>
      <c r="J64" s="106"/>
      <c r="K64" s="106"/>
      <c r="L64" s="106"/>
      <c r="M64" s="106"/>
      <c r="N64" s="106"/>
    </row>
    <row r="65" spans="2:14" x14ac:dyDescent="0.2">
      <c r="B65" s="106"/>
      <c r="C65" s="106"/>
      <c r="D65" s="106"/>
      <c r="E65" s="106"/>
      <c r="F65" s="109" t="s">
        <v>459</v>
      </c>
      <c r="G65" s="110">
        <v>0</v>
      </c>
      <c r="H65" s="110">
        <v>0</v>
      </c>
      <c r="I65" s="161">
        <v>3306000</v>
      </c>
      <c r="J65" s="161"/>
      <c r="K65" s="110">
        <v>2790000</v>
      </c>
      <c r="L65" s="161">
        <v>2790000</v>
      </c>
      <c r="M65" s="161"/>
      <c r="N65" s="161"/>
    </row>
    <row r="66" spans="2:14" ht="11.25" customHeight="1" x14ac:dyDescent="0.2">
      <c r="B66" s="106"/>
      <c r="C66" s="106"/>
      <c r="D66" s="106"/>
      <c r="E66" s="106"/>
      <c r="F66" s="106"/>
      <c r="G66" s="106"/>
      <c r="H66" s="106"/>
      <c r="I66" s="106"/>
      <c r="J66" s="106"/>
      <c r="K66" s="106"/>
      <c r="L66" s="106"/>
      <c r="M66" s="106"/>
      <c r="N66" s="106"/>
    </row>
    <row r="67" spans="2:14" ht="6" customHeight="1" x14ac:dyDescent="0.2">
      <c r="B67" s="106"/>
      <c r="C67" s="106"/>
      <c r="D67" s="106"/>
      <c r="E67" s="106"/>
      <c r="F67" s="106"/>
      <c r="G67" s="106"/>
      <c r="H67" s="106"/>
      <c r="I67" s="106"/>
      <c r="J67" s="106"/>
      <c r="K67" s="106"/>
      <c r="L67" s="106"/>
      <c r="M67" s="106"/>
      <c r="N67" s="106"/>
    </row>
    <row r="68" spans="2:14" x14ac:dyDescent="0.2">
      <c r="B68" s="106"/>
      <c r="C68" s="106"/>
      <c r="D68" s="106"/>
      <c r="E68" s="106"/>
      <c r="F68" s="109" t="s">
        <v>460</v>
      </c>
      <c r="G68" s="110">
        <v>0</v>
      </c>
      <c r="H68" s="110">
        <v>0</v>
      </c>
      <c r="I68" s="161">
        <v>3306000</v>
      </c>
      <c r="J68" s="161"/>
      <c r="K68" s="110">
        <v>2790000</v>
      </c>
      <c r="L68" s="161">
        <v>2790000</v>
      </c>
      <c r="M68" s="161"/>
      <c r="N68" s="161"/>
    </row>
    <row r="69" spans="2:14" ht="13.5" customHeight="1" x14ac:dyDescent="0.2"/>
    <row r="70" spans="2:14" ht="151.5" customHeight="1" x14ac:dyDescent="0.2"/>
    <row r="71" spans="2:14" ht="12" customHeight="1" x14ac:dyDescent="0.2"/>
    <row r="72" spans="2:14" x14ac:dyDescent="0.2">
      <c r="M72" s="162"/>
      <c r="N72" s="162"/>
    </row>
    <row r="73" spans="2:14" ht="6.75" customHeight="1" x14ac:dyDescent="0.2"/>
  </sheetData>
  <mergeCells count="231">
    <mergeCell ref="I68:J68"/>
    <mergeCell ref="L68:N68"/>
    <mergeCell ref="M72:N72"/>
    <mergeCell ref="B63:C63"/>
    <mergeCell ref="E63:F63"/>
    <mergeCell ref="I63:J63"/>
    <mergeCell ref="L63:N63"/>
    <mergeCell ref="I65:J65"/>
    <mergeCell ref="L65:N65"/>
    <mergeCell ref="B61:C61"/>
    <mergeCell ref="E61:F61"/>
    <mergeCell ref="I61:J61"/>
    <mergeCell ref="L61:N61"/>
    <mergeCell ref="B62:C62"/>
    <mergeCell ref="E62:F62"/>
    <mergeCell ref="I62:J62"/>
    <mergeCell ref="L62:N62"/>
    <mergeCell ref="B59:C59"/>
    <mergeCell ref="E59:F59"/>
    <mergeCell ref="I59:J59"/>
    <mergeCell ref="L59:N59"/>
    <mergeCell ref="B60:C60"/>
    <mergeCell ref="E60:F60"/>
    <mergeCell ref="I60:J60"/>
    <mergeCell ref="L60:N60"/>
    <mergeCell ref="B57:C57"/>
    <mergeCell ref="E57:F57"/>
    <mergeCell ref="I57:J57"/>
    <mergeCell ref="L57:N57"/>
    <mergeCell ref="B58:C58"/>
    <mergeCell ref="E58:F58"/>
    <mergeCell ref="I58:J58"/>
    <mergeCell ref="L58:N58"/>
    <mergeCell ref="B55:C55"/>
    <mergeCell ref="E55:F55"/>
    <mergeCell ref="I55:J55"/>
    <mergeCell ref="L55:N55"/>
    <mergeCell ref="B56:C56"/>
    <mergeCell ref="E56:F56"/>
    <mergeCell ref="I56:J56"/>
    <mergeCell ref="L56:N56"/>
    <mergeCell ref="B53:C53"/>
    <mergeCell ref="E53:F53"/>
    <mergeCell ref="I53:J53"/>
    <mergeCell ref="L53:N53"/>
    <mergeCell ref="B54:C54"/>
    <mergeCell ref="E54:F54"/>
    <mergeCell ref="I54:J54"/>
    <mergeCell ref="L54:N54"/>
    <mergeCell ref="B51:C51"/>
    <mergeCell ref="E51:F51"/>
    <mergeCell ref="I51:J51"/>
    <mergeCell ref="L51:N51"/>
    <mergeCell ref="B52:C52"/>
    <mergeCell ref="E52:F52"/>
    <mergeCell ref="I52:J52"/>
    <mergeCell ref="L52:N52"/>
    <mergeCell ref="B49:C49"/>
    <mergeCell ref="E49:F49"/>
    <mergeCell ref="I49:J49"/>
    <mergeCell ref="L49:N49"/>
    <mergeCell ref="B50:C50"/>
    <mergeCell ref="E50:F50"/>
    <mergeCell ref="I50:J50"/>
    <mergeCell ref="L50:N50"/>
    <mergeCell ref="B47:C47"/>
    <mergeCell ref="E47:F47"/>
    <mergeCell ref="I47:J47"/>
    <mergeCell ref="L47:N47"/>
    <mergeCell ref="B48:C48"/>
    <mergeCell ref="E48:F48"/>
    <mergeCell ref="I48:J48"/>
    <mergeCell ref="L48:N48"/>
    <mergeCell ref="B45:C45"/>
    <mergeCell ref="E45:F45"/>
    <mergeCell ref="I45:J45"/>
    <mergeCell ref="L45:N45"/>
    <mergeCell ref="B46:C46"/>
    <mergeCell ref="E46:F46"/>
    <mergeCell ref="I46:J46"/>
    <mergeCell ref="L46:N46"/>
    <mergeCell ref="B43:C43"/>
    <mergeCell ref="E43:F43"/>
    <mergeCell ref="I43:J43"/>
    <mergeCell ref="L43:N43"/>
    <mergeCell ref="B44:C44"/>
    <mergeCell ref="E44:F44"/>
    <mergeCell ref="I44:J44"/>
    <mergeCell ref="L44:N44"/>
    <mergeCell ref="B41:C41"/>
    <mergeCell ref="E41:F41"/>
    <mergeCell ref="I41:J41"/>
    <mergeCell ref="L41:N41"/>
    <mergeCell ref="B42:C42"/>
    <mergeCell ref="E42:F42"/>
    <mergeCell ref="I42:J42"/>
    <mergeCell ref="L42:N42"/>
    <mergeCell ref="B39:C39"/>
    <mergeCell ref="E39:F39"/>
    <mergeCell ref="I39:J39"/>
    <mergeCell ref="L39:N39"/>
    <mergeCell ref="B40:C40"/>
    <mergeCell ref="E40:F40"/>
    <mergeCell ref="I40:J40"/>
    <mergeCell ref="L40:N40"/>
    <mergeCell ref="B37:C37"/>
    <mergeCell ref="E37:F37"/>
    <mergeCell ref="I37:J37"/>
    <mergeCell ref="L37:N37"/>
    <mergeCell ref="B38:C38"/>
    <mergeCell ref="E38:F38"/>
    <mergeCell ref="I38:J38"/>
    <mergeCell ref="L38:N38"/>
    <mergeCell ref="B35:C35"/>
    <mergeCell ref="E35:F35"/>
    <mergeCell ref="I35:J35"/>
    <mergeCell ref="L35:N35"/>
    <mergeCell ref="B36:C36"/>
    <mergeCell ref="E36:F36"/>
    <mergeCell ref="I36:J36"/>
    <mergeCell ref="L36:N36"/>
    <mergeCell ref="B33:C33"/>
    <mergeCell ref="E33:F33"/>
    <mergeCell ref="I33:J33"/>
    <mergeCell ref="L33:N33"/>
    <mergeCell ref="B34:C34"/>
    <mergeCell ref="E34:F34"/>
    <mergeCell ref="I34:J34"/>
    <mergeCell ref="L34:N34"/>
    <mergeCell ref="B31:C31"/>
    <mergeCell ref="E31:F31"/>
    <mergeCell ref="I31:J31"/>
    <mergeCell ref="L31:N31"/>
    <mergeCell ref="B32:C32"/>
    <mergeCell ref="E32:F32"/>
    <mergeCell ref="I32:J32"/>
    <mergeCell ref="L32:N32"/>
    <mergeCell ref="B29:C29"/>
    <mergeCell ref="E29:F29"/>
    <mergeCell ref="I29:J29"/>
    <mergeCell ref="L29:N29"/>
    <mergeCell ref="B30:C30"/>
    <mergeCell ref="E30:F30"/>
    <mergeCell ref="I30:J30"/>
    <mergeCell ref="L30:N30"/>
    <mergeCell ref="B27:C27"/>
    <mergeCell ref="E27:F27"/>
    <mergeCell ref="I27:J27"/>
    <mergeCell ref="L27:N27"/>
    <mergeCell ref="B28:C28"/>
    <mergeCell ref="E28:F28"/>
    <mergeCell ref="I28:J28"/>
    <mergeCell ref="L28:N28"/>
    <mergeCell ref="B25:C25"/>
    <mergeCell ref="E25:F25"/>
    <mergeCell ref="I25:J25"/>
    <mergeCell ref="L25:N25"/>
    <mergeCell ref="B26:C26"/>
    <mergeCell ref="E26:F26"/>
    <mergeCell ref="I26:J26"/>
    <mergeCell ref="L26:N26"/>
    <mergeCell ref="B23:C23"/>
    <mergeCell ref="E23:F23"/>
    <mergeCell ref="I23:J23"/>
    <mergeCell ref="L23:N23"/>
    <mergeCell ref="B24:C24"/>
    <mergeCell ref="E24:F24"/>
    <mergeCell ref="I24:J24"/>
    <mergeCell ref="L24:N24"/>
    <mergeCell ref="B21:C21"/>
    <mergeCell ref="E21:F21"/>
    <mergeCell ref="I21:J21"/>
    <mergeCell ref="L21:N21"/>
    <mergeCell ref="B22:C22"/>
    <mergeCell ref="E22:F22"/>
    <mergeCell ref="I22:J22"/>
    <mergeCell ref="L22:N22"/>
    <mergeCell ref="B19:C19"/>
    <mergeCell ref="E19:F19"/>
    <mergeCell ref="I19:J19"/>
    <mergeCell ref="L19:N19"/>
    <mergeCell ref="B20:C20"/>
    <mergeCell ref="E20:F20"/>
    <mergeCell ref="I20:J20"/>
    <mergeCell ref="L20:N20"/>
    <mergeCell ref="B17:C17"/>
    <mergeCell ref="E17:F17"/>
    <mergeCell ref="I17:J17"/>
    <mergeCell ref="L17:N17"/>
    <mergeCell ref="B18:C18"/>
    <mergeCell ref="E18:F18"/>
    <mergeCell ref="I18:J18"/>
    <mergeCell ref="L18:N18"/>
    <mergeCell ref="B15:C15"/>
    <mergeCell ref="E15:F15"/>
    <mergeCell ref="I15:J15"/>
    <mergeCell ref="L15:N15"/>
    <mergeCell ref="B16:C16"/>
    <mergeCell ref="E16:F16"/>
    <mergeCell ref="I16:J16"/>
    <mergeCell ref="L16:N16"/>
    <mergeCell ref="B13:C13"/>
    <mergeCell ref="E13:F13"/>
    <mergeCell ref="I13:J13"/>
    <mergeCell ref="L13:N13"/>
    <mergeCell ref="B14:C14"/>
    <mergeCell ref="E14:F14"/>
    <mergeCell ref="I14:J14"/>
    <mergeCell ref="L14:N14"/>
    <mergeCell ref="B11:C11"/>
    <mergeCell ref="E11:F11"/>
    <mergeCell ref="I11:J11"/>
    <mergeCell ref="L11:N11"/>
    <mergeCell ref="B12:C12"/>
    <mergeCell ref="E12:F12"/>
    <mergeCell ref="I12:J12"/>
    <mergeCell ref="L12:N12"/>
    <mergeCell ref="B9:C9"/>
    <mergeCell ref="E9:F9"/>
    <mergeCell ref="I9:J9"/>
    <mergeCell ref="L9:N9"/>
    <mergeCell ref="B10:C10"/>
    <mergeCell ref="E10:F10"/>
    <mergeCell ref="I10:J10"/>
    <mergeCell ref="L10:N10"/>
    <mergeCell ref="C3:M3"/>
    <mergeCell ref="B5:I5"/>
    <mergeCell ref="B7:C7"/>
    <mergeCell ref="E7:F7"/>
    <mergeCell ref="I7:J7"/>
    <mergeCell ref="L7:N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abSelected="1" zoomScaleNormal="100" workbookViewId="0">
      <selection activeCell="B8" sqref="B8:B14"/>
    </sheetView>
  </sheetViews>
  <sheetFormatPr defaultRowHeight="12.75" x14ac:dyDescent="0.2"/>
  <cols>
    <col min="1" max="1" width="38.140625" style="64" customWidth="1" collapsed="1"/>
    <col min="2" max="2" width="69.42578125" style="64" customWidth="1" collapsed="1"/>
    <col min="3" max="256" width="9.140625" style="64" collapsed="1"/>
    <col min="257" max="257" width="38.140625" style="64" customWidth="1" collapsed="1"/>
    <col min="258" max="258" width="69.42578125" style="64" customWidth="1" collapsed="1"/>
    <col min="259" max="512" width="9.140625" style="64" collapsed="1"/>
    <col min="513" max="513" width="38.140625" style="64" customWidth="1" collapsed="1"/>
    <col min="514" max="514" width="69.42578125" style="64" customWidth="1" collapsed="1"/>
    <col min="515" max="768" width="9.140625" style="64" collapsed="1"/>
    <col min="769" max="769" width="38.140625" style="64" customWidth="1" collapsed="1"/>
    <col min="770" max="770" width="69.42578125" style="64" customWidth="1" collapsed="1"/>
    <col min="771" max="1024" width="9.140625" style="64" collapsed="1"/>
    <col min="1025" max="1025" width="38.140625" style="64" customWidth="1" collapsed="1"/>
    <col min="1026" max="1026" width="69.42578125" style="64" customWidth="1" collapsed="1"/>
    <col min="1027" max="1280" width="9.140625" style="64" collapsed="1"/>
    <col min="1281" max="1281" width="38.140625" style="64" customWidth="1" collapsed="1"/>
    <col min="1282" max="1282" width="69.42578125" style="64" customWidth="1" collapsed="1"/>
    <col min="1283" max="1536" width="9.140625" style="64" collapsed="1"/>
    <col min="1537" max="1537" width="38.140625" style="64" customWidth="1" collapsed="1"/>
    <col min="1538" max="1538" width="69.42578125" style="64" customWidth="1" collapsed="1"/>
    <col min="1539" max="1792" width="9.140625" style="64" collapsed="1"/>
    <col min="1793" max="1793" width="38.140625" style="64" customWidth="1" collapsed="1"/>
    <col min="1794" max="1794" width="69.42578125" style="64" customWidth="1" collapsed="1"/>
    <col min="1795" max="2048" width="9.140625" style="64" collapsed="1"/>
    <col min="2049" max="2049" width="38.140625" style="64" customWidth="1" collapsed="1"/>
    <col min="2050" max="2050" width="69.42578125" style="64" customWidth="1" collapsed="1"/>
    <col min="2051" max="2304" width="9.140625" style="64" collapsed="1"/>
    <col min="2305" max="2305" width="38.140625" style="64" customWidth="1" collapsed="1"/>
    <col min="2306" max="2306" width="69.42578125" style="64" customWidth="1" collapsed="1"/>
    <col min="2307" max="2560" width="9.140625" style="64" collapsed="1"/>
    <col min="2561" max="2561" width="38.140625" style="64" customWidth="1" collapsed="1"/>
    <col min="2562" max="2562" width="69.42578125" style="64" customWidth="1" collapsed="1"/>
    <col min="2563" max="2816" width="9.140625" style="64" collapsed="1"/>
    <col min="2817" max="2817" width="38.140625" style="64" customWidth="1" collapsed="1"/>
    <col min="2818" max="2818" width="69.42578125" style="64" customWidth="1" collapsed="1"/>
    <col min="2819" max="3072" width="9.140625" style="64" collapsed="1"/>
    <col min="3073" max="3073" width="38.140625" style="64" customWidth="1" collapsed="1"/>
    <col min="3074" max="3074" width="69.42578125" style="64" customWidth="1" collapsed="1"/>
    <col min="3075" max="3328" width="9.140625" style="64" collapsed="1"/>
    <col min="3329" max="3329" width="38.140625" style="64" customWidth="1" collapsed="1"/>
    <col min="3330" max="3330" width="69.42578125" style="64" customWidth="1" collapsed="1"/>
    <col min="3331" max="3584" width="9.140625" style="64" collapsed="1"/>
    <col min="3585" max="3585" width="38.140625" style="64" customWidth="1" collapsed="1"/>
    <col min="3586" max="3586" width="69.42578125" style="64" customWidth="1" collapsed="1"/>
    <col min="3587" max="3840" width="9.140625" style="64" collapsed="1"/>
    <col min="3841" max="3841" width="38.140625" style="64" customWidth="1" collapsed="1"/>
    <col min="3842" max="3842" width="69.42578125" style="64" customWidth="1" collapsed="1"/>
    <col min="3843" max="4096" width="9.140625" style="64" collapsed="1"/>
    <col min="4097" max="4097" width="38.140625" style="64" customWidth="1" collapsed="1"/>
    <col min="4098" max="4098" width="69.42578125" style="64" customWidth="1" collapsed="1"/>
    <col min="4099" max="4352" width="9.140625" style="64" collapsed="1"/>
    <col min="4353" max="4353" width="38.140625" style="64" customWidth="1" collapsed="1"/>
    <col min="4354" max="4354" width="69.42578125" style="64" customWidth="1" collapsed="1"/>
    <col min="4355" max="4608" width="9.140625" style="64" collapsed="1"/>
    <col min="4609" max="4609" width="38.140625" style="64" customWidth="1" collapsed="1"/>
    <col min="4610" max="4610" width="69.42578125" style="64" customWidth="1" collapsed="1"/>
    <col min="4611" max="4864" width="9.140625" style="64" collapsed="1"/>
    <col min="4865" max="4865" width="38.140625" style="64" customWidth="1" collapsed="1"/>
    <col min="4866" max="4866" width="69.42578125" style="64" customWidth="1" collapsed="1"/>
    <col min="4867" max="5120" width="9.140625" style="64" collapsed="1"/>
    <col min="5121" max="5121" width="38.140625" style="64" customWidth="1" collapsed="1"/>
    <col min="5122" max="5122" width="69.42578125" style="64" customWidth="1" collapsed="1"/>
    <col min="5123" max="5376" width="9.140625" style="64" collapsed="1"/>
    <col min="5377" max="5377" width="38.140625" style="64" customWidth="1" collapsed="1"/>
    <col min="5378" max="5378" width="69.42578125" style="64" customWidth="1" collapsed="1"/>
    <col min="5379" max="5632" width="9.140625" style="64" collapsed="1"/>
    <col min="5633" max="5633" width="38.140625" style="64" customWidth="1" collapsed="1"/>
    <col min="5634" max="5634" width="69.42578125" style="64" customWidth="1" collapsed="1"/>
    <col min="5635" max="5888" width="9.140625" style="64" collapsed="1"/>
    <col min="5889" max="5889" width="38.140625" style="64" customWidth="1" collapsed="1"/>
    <col min="5890" max="5890" width="69.42578125" style="64" customWidth="1" collapsed="1"/>
    <col min="5891" max="6144" width="9.140625" style="64" collapsed="1"/>
    <col min="6145" max="6145" width="38.140625" style="64" customWidth="1" collapsed="1"/>
    <col min="6146" max="6146" width="69.42578125" style="64" customWidth="1" collapsed="1"/>
    <col min="6147" max="6400" width="9.140625" style="64" collapsed="1"/>
    <col min="6401" max="6401" width="38.140625" style="64" customWidth="1" collapsed="1"/>
    <col min="6402" max="6402" width="69.42578125" style="64" customWidth="1" collapsed="1"/>
    <col min="6403" max="6656" width="9.140625" style="64" collapsed="1"/>
    <col min="6657" max="6657" width="38.140625" style="64" customWidth="1" collapsed="1"/>
    <col min="6658" max="6658" width="69.42578125" style="64" customWidth="1" collapsed="1"/>
    <col min="6659" max="6912" width="9.140625" style="64" collapsed="1"/>
    <col min="6913" max="6913" width="38.140625" style="64" customWidth="1" collapsed="1"/>
    <col min="6914" max="6914" width="69.42578125" style="64" customWidth="1" collapsed="1"/>
    <col min="6915" max="7168" width="9.140625" style="64" collapsed="1"/>
    <col min="7169" max="7169" width="38.140625" style="64" customWidth="1" collapsed="1"/>
    <col min="7170" max="7170" width="69.42578125" style="64" customWidth="1" collapsed="1"/>
    <col min="7171" max="7424" width="9.140625" style="64" collapsed="1"/>
    <col min="7425" max="7425" width="38.140625" style="64" customWidth="1" collapsed="1"/>
    <col min="7426" max="7426" width="69.42578125" style="64" customWidth="1" collapsed="1"/>
    <col min="7427" max="7680" width="9.140625" style="64" collapsed="1"/>
    <col min="7681" max="7681" width="38.140625" style="64" customWidth="1" collapsed="1"/>
    <col min="7682" max="7682" width="69.42578125" style="64" customWidth="1" collapsed="1"/>
    <col min="7683" max="7936" width="9.140625" style="64" collapsed="1"/>
    <col min="7937" max="7937" width="38.140625" style="64" customWidth="1" collapsed="1"/>
    <col min="7938" max="7938" width="69.42578125" style="64" customWidth="1" collapsed="1"/>
    <col min="7939" max="8192" width="9.140625" style="64" collapsed="1"/>
    <col min="8193" max="8193" width="38.140625" style="64" customWidth="1" collapsed="1"/>
    <col min="8194" max="8194" width="69.42578125" style="64" customWidth="1" collapsed="1"/>
    <col min="8195" max="8448" width="9.140625" style="64" collapsed="1"/>
    <col min="8449" max="8449" width="38.140625" style="64" customWidth="1" collapsed="1"/>
    <col min="8450" max="8450" width="69.42578125" style="64" customWidth="1" collapsed="1"/>
    <col min="8451" max="8704" width="9.140625" style="64" collapsed="1"/>
    <col min="8705" max="8705" width="38.140625" style="64" customWidth="1" collapsed="1"/>
    <col min="8706" max="8706" width="69.42578125" style="64" customWidth="1" collapsed="1"/>
    <col min="8707" max="8960" width="9.140625" style="64" collapsed="1"/>
    <col min="8961" max="8961" width="38.140625" style="64" customWidth="1" collapsed="1"/>
    <col min="8962" max="8962" width="69.42578125" style="64" customWidth="1" collapsed="1"/>
    <col min="8963" max="9216" width="9.140625" style="64" collapsed="1"/>
    <col min="9217" max="9217" width="38.140625" style="64" customWidth="1" collapsed="1"/>
    <col min="9218" max="9218" width="69.42578125" style="64" customWidth="1" collapsed="1"/>
    <col min="9219" max="9472" width="9.140625" style="64" collapsed="1"/>
    <col min="9473" max="9473" width="38.140625" style="64" customWidth="1" collapsed="1"/>
    <col min="9474" max="9474" width="69.42578125" style="64" customWidth="1" collapsed="1"/>
    <col min="9475" max="9728" width="9.140625" style="64" collapsed="1"/>
    <col min="9729" max="9729" width="38.140625" style="64" customWidth="1" collapsed="1"/>
    <col min="9730" max="9730" width="69.42578125" style="64" customWidth="1" collapsed="1"/>
    <col min="9731" max="9984" width="9.140625" style="64" collapsed="1"/>
    <col min="9985" max="9985" width="38.140625" style="64" customWidth="1" collapsed="1"/>
    <col min="9986" max="9986" width="69.42578125" style="64" customWidth="1" collapsed="1"/>
    <col min="9987" max="10240" width="9.140625" style="64" collapsed="1"/>
    <col min="10241" max="10241" width="38.140625" style="64" customWidth="1" collapsed="1"/>
    <col min="10242" max="10242" width="69.42578125" style="64" customWidth="1" collapsed="1"/>
    <col min="10243" max="10496" width="9.140625" style="64" collapsed="1"/>
    <col min="10497" max="10497" width="38.140625" style="64" customWidth="1" collapsed="1"/>
    <col min="10498" max="10498" width="69.42578125" style="64" customWidth="1" collapsed="1"/>
    <col min="10499" max="10752" width="9.140625" style="64" collapsed="1"/>
    <col min="10753" max="10753" width="38.140625" style="64" customWidth="1" collapsed="1"/>
    <col min="10754" max="10754" width="69.42578125" style="64" customWidth="1" collapsed="1"/>
    <col min="10755" max="11008" width="9.140625" style="64" collapsed="1"/>
    <col min="11009" max="11009" width="38.140625" style="64" customWidth="1" collapsed="1"/>
    <col min="11010" max="11010" width="69.42578125" style="64" customWidth="1" collapsed="1"/>
    <col min="11011" max="11264" width="9.140625" style="64" collapsed="1"/>
    <col min="11265" max="11265" width="38.140625" style="64" customWidth="1" collapsed="1"/>
    <col min="11266" max="11266" width="69.42578125" style="64" customWidth="1" collapsed="1"/>
    <col min="11267" max="11520" width="9.140625" style="64" collapsed="1"/>
    <col min="11521" max="11521" width="38.140625" style="64" customWidth="1" collapsed="1"/>
    <col min="11522" max="11522" width="69.42578125" style="64" customWidth="1" collapsed="1"/>
    <col min="11523" max="11776" width="9.140625" style="64" collapsed="1"/>
    <col min="11777" max="11777" width="38.140625" style="64" customWidth="1" collapsed="1"/>
    <col min="11778" max="11778" width="69.42578125" style="64" customWidth="1" collapsed="1"/>
    <col min="11779" max="12032" width="9.140625" style="64" collapsed="1"/>
    <col min="12033" max="12033" width="38.140625" style="64" customWidth="1" collapsed="1"/>
    <col min="12034" max="12034" width="69.42578125" style="64" customWidth="1" collapsed="1"/>
    <col min="12035" max="12288" width="9.140625" style="64" collapsed="1"/>
    <col min="12289" max="12289" width="38.140625" style="64" customWidth="1" collapsed="1"/>
    <col min="12290" max="12290" width="69.42578125" style="64" customWidth="1" collapsed="1"/>
    <col min="12291" max="12544" width="9.140625" style="64" collapsed="1"/>
    <col min="12545" max="12545" width="38.140625" style="64" customWidth="1" collapsed="1"/>
    <col min="12546" max="12546" width="69.42578125" style="64" customWidth="1" collapsed="1"/>
    <col min="12547" max="12800" width="9.140625" style="64" collapsed="1"/>
    <col min="12801" max="12801" width="38.140625" style="64" customWidth="1" collapsed="1"/>
    <col min="12802" max="12802" width="69.42578125" style="64" customWidth="1" collapsed="1"/>
    <col min="12803" max="13056" width="9.140625" style="64" collapsed="1"/>
    <col min="13057" max="13057" width="38.140625" style="64" customWidth="1" collapsed="1"/>
    <col min="13058" max="13058" width="69.42578125" style="64" customWidth="1" collapsed="1"/>
    <col min="13059" max="13312" width="9.140625" style="64" collapsed="1"/>
    <col min="13313" max="13313" width="38.140625" style="64" customWidth="1" collapsed="1"/>
    <col min="13314" max="13314" width="69.42578125" style="64" customWidth="1" collapsed="1"/>
    <col min="13315" max="13568" width="9.140625" style="64" collapsed="1"/>
    <col min="13569" max="13569" width="38.140625" style="64" customWidth="1" collapsed="1"/>
    <col min="13570" max="13570" width="69.42578125" style="64" customWidth="1" collapsed="1"/>
    <col min="13571" max="13824" width="9.140625" style="64" collapsed="1"/>
    <col min="13825" max="13825" width="38.140625" style="64" customWidth="1" collapsed="1"/>
    <col min="13826" max="13826" width="69.42578125" style="64" customWidth="1" collapsed="1"/>
    <col min="13827" max="14080" width="9.140625" style="64" collapsed="1"/>
    <col min="14081" max="14081" width="38.140625" style="64" customWidth="1" collapsed="1"/>
    <col min="14082" max="14082" width="69.42578125" style="64" customWidth="1" collapsed="1"/>
    <col min="14083" max="14336" width="9.140625" style="64" collapsed="1"/>
    <col min="14337" max="14337" width="38.140625" style="64" customWidth="1" collapsed="1"/>
    <col min="14338" max="14338" width="69.42578125" style="64" customWidth="1" collapsed="1"/>
    <col min="14339" max="14592" width="9.140625" style="64" collapsed="1"/>
    <col min="14593" max="14593" width="38.140625" style="64" customWidth="1" collapsed="1"/>
    <col min="14594" max="14594" width="69.42578125" style="64" customWidth="1" collapsed="1"/>
    <col min="14595" max="14848" width="9.140625" style="64" collapsed="1"/>
    <col min="14849" max="14849" width="38.140625" style="64" customWidth="1" collapsed="1"/>
    <col min="14850" max="14850" width="69.42578125" style="64" customWidth="1" collapsed="1"/>
    <col min="14851" max="15104" width="9.140625" style="64" collapsed="1"/>
    <col min="15105" max="15105" width="38.140625" style="64" customWidth="1" collapsed="1"/>
    <col min="15106" max="15106" width="69.42578125" style="64" customWidth="1" collapsed="1"/>
    <col min="15107" max="15360" width="9.140625" style="64" collapsed="1"/>
    <col min="15361" max="15361" width="38.140625" style="64" customWidth="1" collapsed="1"/>
    <col min="15362" max="15362" width="69.42578125" style="64" customWidth="1" collapsed="1"/>
    <col min="15363" max="15616" width="9.140625" style="64" collapsed="1"/>
    <col min="15617" max="15617" width="38.140625" style="64" customWidth="1" collapsed="1"/>
    <col min="15618" max="15618" width="69.42578125" style="64" customWidth="1" collapsed="1"/>
    <col min="15619" max="15872" width="9.140625" style="64" collapsed="1"/>
    <col min="15873" max="15873" width="38.140625" style="64" customWidth="1" collapsed="1"/>
    <col min="15874" max="15874" width="69.42578125" style="64" customWidth="1" collapsed="1"/>
    <col min="15875" max="16128" width="9.140625" style="64" collapsed="1"/>
    <col min="16129" max="16129" width="38.140625" style="64" customWidth="1" collapsed="1"/>
    <col min="16130" max="16130" width="69.42578125" style="64" customWidth="1" collapsed="1"/>
    <col min="16131" max="16384" width="9.140625" style="64" collapsed="1"/>
  </cols>
  <sheetData>
    <row r="1" spans="1:2" ht="18" x14ac:dyDescent="0.25">
      <c r="A1" s="63" t="s">
        <v>342</v>
      </c>
    </row>
    <row r="2" spans="1:2" ht="15" x14ac:dyDescent="0.25">
      <c r="A2" s="65" t="s">
        <v>278</v>
      </c>
    </row>
    <row r="3" spans="1:2" ht="8.25" customHeight="1" x14ac:dyDescent="0.25">
      <c r="A3" s="65"/>
    </row>
    <row r="4" spans="1:2" s="73" customFormat="1" ht="96" x14ac:dyDescent="0.2">
      <c r="A4" s="95" t="s">
        <v>271</v>
      </c>
      <c r="B4" s="105" t="s">
        <v>465</v>
      </c>
    </row>
    <row r="5" spans="1:2" ht="6.75" customHeight="1" thickBot="1" x14ac:dyDescent="0.25">
      <c r="A5" s="66"/>
    </row>
    <row r="6" spans="1:2" x14ac:dyDescent="0.2">
      <c r="A6" s="164" t="s">
        <v>255</v>
      </c>
      <c r="B6" s="166" t="s">
        <v>340</v>
      </c>
    </row>
    <row r="7" spans="1:2" ht="17.25" customHeight="1" x14ac:dyDescent="0.2">
      <c r="A7" s="165"/>
      <c r="B7" s="167"/>
    </row>
    <row r="8" spans="1:2" x14ac:dyDescent="0.2">
      <c r="A8" s="168" t="s">
        <v>256</v>
      </c>
      <c r="B8" s="170" t="s">
        <v>341</v>
      </c>
    </row>
    <row r="9" spans="1:2" x14ac:dyDescent="0.2">
      <c r="A9" s="169"/>
      <c r="B9" s="171"/>
    </row>
    <row r="10" spans="1:2" x14ac:dyDescent="0.2">
      <c r="A10" s="169"/>
      <c r="B10" s="171"/>
    </row>
    <row r="11" spans="1:2" x14ac:dyDescent="0.2">
      <c r="A11" s="169"/>
      <c r="B11" s="171"/>
    </row>
    <row r="12" spans="1:2" x14ac:dyDescent="0.2">
      <c r="A12" s="169"/>
      <c r="B12" s="171"/>
    </row>
    <row r="13" spans="1:2" x14ac:dyDescent="0.2">
      <c r="A13" s="169"/>
      <c r="B13" s="171"/>
    </row>
    <row r="14" spans="1:2" ht="11.25" customHeight="1" x14ac:dyDescent="0.2">
      <c r="A14" s="165"/>
      <c r="B14" s="167"/>
    </row>
    <row r="15" spans="1:2" x14ac:dyDescent="0.2">
      <c r="A15" s="168" t="s">
        <v>257</v>
      </c>
      <c r="B15" s="170" t="s">
        <v>462</v>
      </c>
    </row>
    <row r="16" spans="1:2" x14ac:dyDescent="0.2">
      <c r="A16" s="169"/>
      <c r="B16" s="171"/>
    </row>
    <row r="17" spans="1:2" ht="160.5" customHeight="1" x14ac:dyDescent="0.2">
      <c r="A17" s="165"/>
      <c r="B17" s="167"/>
    </row>
    <row r="18" spans="1:2" ht="129" customHeight="1" x14ac:dyDescent="0.2">
      <c r="A18" s="168" t="s">
        <v>258</v>
      </c>
      <c r="B18" s="174" t="s">
        <v>463</v>
      </c>
    </row>
    <row r="19" spans="1:2" x14ac:dyDescent="0.2">
      <c r="A19" s="169"/>
      <c r="B19" s="175"/>
    </row>
    <row r="20" spans="1:2" x14ac:dyDescent="0.2">
      <c r="A20" s="169"/>
      <c r="B20" s="175"/>
    </row>
    <row r="21" spans="1:2" ht="53.25" customHeight="1" x14ac:dyDescent="0.2">
      <c r="A21" s="165"/>
      <c r="B21" s="176"/>
    </row>
    <row r="22" spans="1:2" ht="55.5" customHeight="1" x14ac:dyDescent="0.2">
      <c r="A22" s="168" t="s">
        <v>259</v>
      </c>
      <c r="B22" s="170" t="s">
        <v>464</v>
      </c>
    </row>
    <row r="23" spans="1:2" hidden="1" x14ac:dyDescent="0.2">
      <c r="A23" s="169"/>
      <c r="B23" s="171"/>
    </row>
    <row r="24" spans="1:2" ht="20.25" customHeight="1" x14ac:dyDescent="0.2">
      <c r="A24" s="165"/>
      <c r="B24" s="167"/>
    </row>
    <row r="25" spans="1:2" x14ac:dyDescent="0.2">
      <c r="A25" s="168" t="s">
        <v>461</v>
      </c>
      <c r="B25" s="170" t="s">
        <v>322</v>
      </c>
    </row>
    <row r="26" spans="1:2" x14ac:dyDescent="0.2">
      <c r="A26" s="169"/>
      <c r="B26" s="171"/>
    </row>
    <row r="27" spans="1:2" x14ac:dyDescent="0.2">
      <c r="A27" s="169"/>
      <c r="B27" s="171"/>
    </row>
    <row r="28" spans="1:2" x14ac:dyDescent="0.2">
      <c r="A28" s="169"/>
      <c r="B28" s="171"/>
    </row>
    <row r="29" spans="1:2" x14ac:dyDescent="0.2">
      <c r="A29" s="169"/>
      <c r="B29" s="171"/>
    </row>
    <row r="30" spans="1:2" ht="12" customHeight="1" thickBot="1" x14ac:dyDescent="0.25">
      <c r="A30" s="172"/>
      <c r="B30" s="173"/>
    </row>
    <row r="31" spans="1:2" ht="7.5" customHeight="1" x14ac:dyDescent="0.2">
      <c r="A31" s="67"/>
    </row>
    <row r="32" spans="1:2" ht="15.75" x14ac:dyDescent="0.25">
      <c r="A32" s="163" t="s">
        <v>337</v>
      </c>
      <c r="B32" s="163"/>
    </row>
    <row r="33" spans="1:2" ht="32.25" customHeight="1" x14ac:dyDescent="0.25">
      <c r="A33" s="163" t="s">
        <v>339</v>
      </c>
      <c r="B33" s="163"/>
    </row>
    <row r="34" spans="1:2" ht="12.75" customHeight="1" x14ac:dyDescent="0.2">
      <c r="A34" s="103"/>
      <c r="B34" s="103"/>
    </row>
    <row r="35" spans="1:2" ht="15.75" x14ac:dyDescent="0.25">
      <c r="A35" s="93" t="s">
        <v>323</v>
      </c>
      <c r="B35" s="104" t="s">
        <v>336</v>
      </c>
    </row>
    <row r="36" spans="1:2" ht="15.75" x14ac:dyDescent="0.25">
      <c r="A36" s="94"/>
      <c r="B36" s="104" t="s">
        <v>338</v>
      </c>
    </row>
  </sheetData>
  <mergeCells count="14">
    <mergeCell ref="A33:B33"/>
    <mergeCell ref="A32:B32"/>
    <mergeCell ref="A6:A7"/>
    <mergeCell ref="B6:B7"/>
    <mergeCell ref="A8:A14"/>
    <mergeCell ref="B8:B14"/>
    <mergeCell ref="A15:A17"/>
    <mergeCell ref="B15:B17"/>
    <mergeCell ref="A25:A30"/>
    <mergeCell ref="B25:B30"/>
    <mergeCell ref="A18:A21"/>
    <mergeCell ref="B18:B21"/>
    <mergeCell ref="A22:A24"/>
    <mergeCell ref="B22:B24"/>
  </mergeCells>
  <pageMargins left="0.23622047244094488" right="0.23622047244094488" top="0" bottom="0"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OPĆI DIO</vt:lpstr>
      <vt:lpstr>PRIHODI</vt:lpstr>
      <vt:lpstr>RASHODI</vt:lpstr>
      <vt:lpstr>POZICIJE</vt:lpstr>
      <vt:lpstr>OBRAZLOŽENJE</vt:lpstr>
      <vt:lpstr>'OPĆI DIO'!Podrucje_ispisa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Kartelo</dc:creator>
  <cp:lastModifiedBy>Server</cp:lastModifiedBy>
  <cp:lastPrinted>2020-12-17T10:40:14Z</cp:lastPrinted>
  <dcterms:created xsi:type="dcterms:W3CDTF">2017-09-21T11:58:02Z</dcterms:created>
  <dcterms:modified xsi:type="dcterms:W3CDTF">2020-12-17T10:41:06Z</dcterms:modified>
</cp:coreProperties>
</file>