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36" activeTab="0"/>
  </bookViews>
  <sheets>
    <sheet name="Opći dio" sheetId="1" r:id="rId1"/>
    <sheet name="Ekonomska klasifikacija" sheetId="2" r:id="rId2"/>
    <sheet name="Funkcijska klasifikacija" sheetId="3" r:id="rId3"/>
    <sheet name="Organizacijska klasifikacija" sheetId="4" r:id="rId4"/>
    <sheet name="PiR - izvori financiranja" sheetId="5" r:id="rId5"/>
    <sheet name="Posebni dio" sheetId="6" r:id="rId6"/>
  </sheets>
  <definedNames/>
  <calcPr fullCalcOnLoad="1"/>
</workbook>
</file>

<file path=xl/sharedStrings.xml><?xml version="1.0" encoding="utf-8"?>
<sst xmlns="http://schemas.openxmlformats.org/spreadsheetml/2006/main" count="3973" uniqueCount="1329">
  <si>
    <t>Ostvareno</t>
  </si>
  <si>
    <t>Indeks</t>
  </si>
  <si>
    <t>(1)</t>
  </si>
  <si>
    <t>(2)</t>
  </si>
  <si>
    <t>Izvor financiranja: 11, Opći prihodi i primici</t>
  </si>
  <si>
    <t>323</t>
  </si>
  <si>
    <t>Rashodi za usluge</t>
  </si>
  <si>
    <t>3233</t>
  </si>
  <si>
    <t>Usluge promidžbe i informiranja</t>
  </si>
  <si>
    <t>3237</t>
  </si>
  <si>
    <t>Intelektualne i osobne usluge</t>
  </si>
  <si>
    <t>329</t>
  </si>
  <si>
    <t>Ostali nespomenuti rashodi poslovanja</t>
  </si>
  <si>
    <t>3291</t>
  </si>
  <si>
    <t>3294</t>
  </si>
  <si>
    <t>381</t>
  </si>
  <si>
    <t>Tekuće donacije</t>
  </si>
  <si>
    <t>3811</t>
  </si>
  <si>
    <t>Tekuće donacije u novcu</t>
  </si>
  <si>
    <t>3293</t>
  </si>
  <si>
    <t>Reprezentacija</t>
  </si>
  <si>
    <t>363</t>
  </si>
  <si>
    <t>Pomoći unutar općeg proračuna</t>
  </si>
  <si>
    <t>3631</t>
  </si>
  <si>
    <t>Tekuće pomoći unutar općeg proračuna</t>
  </si>
  <si>
    <t>Izvor financiranja: 43, Ostali prihodi za posebne namjene</t>
  </si>
  <si>
    <t>3239</t>
  </si>
  <si>
    <t>Ostale usluge</t>
  </si>
  <si>
    <t>422</t>
  </si>
  <si>
    <t>Postrojenja i oprema</t>
  </si>
  <si>
    <t>Glava: 01, JEDINSTVENI UPRAVNI ODJEL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</si>
  <si>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</si>
  <si>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</si>
  <si>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</si>
  <si>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</si>
  <si>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</si>
  <si>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</si>
  <si>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</si>
  <si>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</si>
  <si>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</si>
  <si>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</si>
  <si>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</si>
  <si>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</si>
  <si>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</si>
  <si>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</si>
  <si>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</si>
  <si>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</si>
  <si>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</si>
  <si>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</si>
  <si>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</si>
  <si>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</si>
  <si>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</si>
  <si>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</si>
  <si>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</si>
  <si>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</si>
  <si>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</si>
  <si>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</si>
  <si>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</si>
  <si>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</si>
  <si>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</si>
  <si>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</si>
  <si>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</si>
  <si>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</si>
  <si>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</si>
  <si>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</si>
  <si>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</si>
  <si>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</si>
  <si>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3238</t>
  </si>
  <si>
    <t>Računalne usluge</t>
  </si>
  <si>
    <t>3292</t>
  </si>
  <si>
    <t>Premije osiguranja</t>
  </si>
  <si>
    <t>3295</t>
  </si>
  <si>
    <t>Pristojbe i naknade</t>
  </si>
  <si>
    <t>3299</t>
  </si>
  <si>
    <t>342</t>
  </si>
  <si>
    <t>Kamate za primljene kredite i zajmove</t>
  </si>
  <si>
    <t>343</t>
  </si>
  <si>
    <t>Ostali financijski rashodi</t>
  </si>
  <si>
    <t>3431</t>
  </si>
  <si>
    <t>Bankarske usluge i usluge platnog prometa</t>
  </si>
  <si>
    <t>Izvor financiranja: 52, Ostale pomoći</t>
  </si>
  <si>
    <t>3227</t>
  </si>
  <si>
    <t>Službena, radna i zaštitna odjeća i obuća</t>
  </si>
  <si>
    <t>3236</t>
  </si>
  <si>
    <t>Zdravstvene i veterinarske usluge</t>
  </si>
  <si>
    <t>Izvor financiranja: 31, Vlastiti prihodi</t>
  </si>
  <si>
    <t>3422</t>
  </si>
  <si>
    <t>4221</t>
  </si>
  <si>
    <t>Uredska oprema i namještaj</t>
  </si>
  <si>
    <t>426</t>
  </si>
  <si>
    <t>Nematerijalna proizvedena imovina</t>
  </si>
  <si>
    <t>451</t>
  </si>
  <si>
    <t>Dodatna ulaganja na građevinskim objektima</t>
  </si>
  <si>
    <t>4511</t>
  </si>
  <si>
    <t>421</t>
  </si>
  <si>
    <t>Građevinski objekti</t>
  </si>
  <si>
    <t>4227</t>
  </si>
  <si>
    <t>Uređaji, strojevi i oprema za ostale namjene</t>
  </si>
  <si>
    <t>352</t>
  </si>
  <si>
    <t>3523</t>
  </si>
  <si>
    <t>Subvencije poljoprivrednicima i obrtnicima</t>
  </si>
  <si>
    <t>4214</t>
  </si>
  <si>
    <t>Ostali građevinski objekti</t>
  </si>
  <si>
    <t>372</t>
  </si>
  <si>
    <t>Ostale naknade građanima i kućanstvima iz proračuna</t>
  </si>
  <si>
    <t>3722</t>
  </si>
  <si>
    <t>Naknade građanima i kućanstvima u naravi</t>
  </si>
  <si>
    <t>3721</t>
  </si>
  <si>
    <t>Naknade građanima i kućanstvima u novcu</t>
  </si>
  <si>
    <t>Naknade za rad predstavničkih i izvršnih tijela, povjerenstava i slično</t>
  </si>
  <si>
    <t>3222</t>
  </si>
  <si>
    <t>Materijal i sirovine</t>
  </si>
  <si>
    <t>IZVRŠENJE</t>
  </si>
  <si>
    <t>3</t>
  </si>
  <si>
    <t>4</t>
  </si>
  <si>
    <t>5</t>
  </si>
  <si>
    <t>7</t>
  </si>
  <si>
    <t>IZVORNI PLAN</t>
  </si>
  <si>
    <t>TEKUĆI PLAN</t>
  </si>
  <si>
    <t>REPUBLIKA HRVATSKA</t>
  </si>
  <si>
    <t>KRAPINSKO-ZAGORSKA ŽUPANIJA</t>
  </si>
  <si>
    <t>Članak 1.</t>
  </si>
  <si>
    <t>Kamate za primljene kredite i zajmove od kreditnih i ostalih financijskih institucija u javnom sektoru</t>
  </si>
  <si>
    <t>424</t>
  </si>
  <si>
    <t>Knjige, umjetnička djela i ostale izložbene vrijednosti</t>
  </si>
  <si>
    <t>4241</t>
  </si>
  <si>
    <t>Knjige</t>
  </si>
  <si>
    <t>(3)</t>
  </si>
  <si>
    <t>(4)</t>
  </si>
  <si>
    <t>Konto</t>
  </si>
  <si>
    <t>PRIHODI POSLOVANJA</t>
  </si>
  <si>
    <t>PRIHODI OD NEFINANCIJSKE IMOVINE</t>
  </si>
  <si>
    <t>UKUPNO PRIHODI (6+7)</t>
  </si>
  <si>
    <t>RASHODI POSLOVANJA</t>
  </si>
  <si>
    <t>RASHODI ZA NEFINANCIJSKU IMOVINU</t>
  </si>
  <si>
    <t>UKUPNO RASHODI (3+4)</t>
  </si>
  <si>
    <t>PRIMICI OD FINANCIJSKE IMOVINE I ZADUŽIVANJA</t>
  </si>
  <si>
    <t>REZULTAT</t>
  </si>
  <si>
    <t>VRSTA PRIHODA I RASHODA</t>
  </si>
  <si>
    <t>RAZLIKA - VIŠAK/MANJAK</t>
  </si>
  <si>
    <t>IZDACI ZA FINANCIJSKU IMOVINU I OTPLATU ZAJMOVA</t>
  </si>
  <si>
    <t>NETO ZADUŽIVANJE/FINANCIRANJE</t>
  </si>
  <si>
    <t>VRSTA PRIMITAKA I IZDATAKA</t>
  </si>
  <si>
    <t>UKUPAN DONOS VIŠKA/MANJKA IZ PRETHODNE GODINE</t>
  </si>
  <si>
    <t>RAZLIKA (VIŠAK KOJI SE PRENOSI U IDUĆU GODINU)</t>
  </si>
  <si>
    <t>PRIHODI UKUPNO</t>
  </si>
  <si>
    <t>RASHODI UKUPNO</t>
  </si>
  <si>
    <t>VIŠAK IZ PRETHODNE GODINE</t>
  </si>
  <si>
    <t>Članak 2.</t>
  </si>
  <si>
    <t>Račun prihoda - konsolidirani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</si>
  <si>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</si>
  <si>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</si>
  <si>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</si>
  <si>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</si>
  <si>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</si>
  <si>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</si>
  <si>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</si>
  <si>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</si>
  <si>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</si>
  <si>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</si>
  <si>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</si>
  <si>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</si>
  <si>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</si>
  <si>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>Porez i prirez na dohodak od kapitala</t>
  </si>
  <si>
    <t>6117</t>
  </si>
  <si>
    <t>Povrat poreza i prireza na dohodak po godišnjoj prijavi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</si>
  <si>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</si>
  <si>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</si>
  <si>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</si>
  <si>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</si>
  <si>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</si>
  <si>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</si>
  <si>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</si>
  <si>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</si>
  <si>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</si>
  <si>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</si>
  <si>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63</t>
  </si>
  <si>
    <t>633</t>
  </si>
  <si>
    <t>Pomoći iz proračuna</t>
  </si>
  <si>
    <t>6331</t>
  </si>
  <si>
    <t>Tekuće pomoći proračunu iz drugih proračuna</t>
  </si>
  <si>
    <t>6332</t>
  </si>
  <si>
    <t>Kapitalne pomoći proračunu iz drugih proračuna</t>
  </si>
  <si>
    <t>634</t>
  </si>
  <si>
    <t>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</si>
  <si>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</si>
  <si>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</si>
  <si>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</si>
  <si>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</si>
  <si>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</si>
  <si>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</si>
  <si>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</si>
  <si>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sredstava EU</t>
  </si>
  <si>
    <t>6382</t>
  </si>
  <si>
    <t>Kapitalne pomoći iz državnog proračuna temeljem prijenosa sredstava EU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</si>
  <si>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</si>
  <si>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</si>
  <si>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</si>
  <si>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</si>
  <si>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</si>
  <si>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</si>
  <si>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</si>
  <si>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</si>
  <si>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</si>
  <si>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</si>
  <si>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</si>
  <si>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</si>
  <si>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</si>
  <si>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</si>
  <si>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6429</t>
  </si>
  <si>
    <t>Ostali 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</si>
  <si>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</si>
  <si>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</si>
  <si>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</si>
  <si>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</si>
  <si>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6513</t>
  </si>
  <si>
    <t>Ostale upravne pristojbe i naknade</t>
  </si>
  <si>
    <t>6514</t>
  </si>
  <si>
    <t>Ostale pristojbe i naknade</t>
  </si>
  <si>
    <t>652</t>
  </si>
  <si>
    <t>Prihodi po posebnim propisima</t>
  </si>
  <si>
    <t>6522</t>
  </si>
  <si>
    <t>Prihodi vodnog gospodarstva</t>
  </si>
  <si>
    <t>6524</t>
  </si>
  <si>
    <t>Doprinosi za šume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</si>
  <si>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</si>
  <si>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</si>
  <si>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</si>
  <si>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</si>
  <si>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</si>
  <si>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</si>
  <si>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</si>
  <si>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</si>
  <si>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66</t>
  </si>
  <si>
    <t>663</t>
  </si>
  <si>
    <t>Donacije od pravnih i fizičkih osoba izvan općeg proračuna</t>
  </si>
  <si>
    <t>6632</t>
  </si>
  <si>
    <t>Kapitalne donacije</t>
  </si>
  <si>
    <t>Prihodi od prodaje nefinancijske imovine</t>
  </si>
  <si>
    <t>Zemljište</t>
  </si>
  <si>
    <t>72</t>
  </si>
  <si>
    <t>Prihodi od prodaje proizvedene dugotrajne imovine</t>
  </si>
  <si>
    <t>721</t>
  </si>
  <si>
    <t>Prihodi od prodaje građevinskih objekata</t>
  </si>
  <si>
    <t>Stambeni objekti</t>
  </si>
  <si>
    <t>Porez i prirez na dohodak po godišnjoj prijavi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</si>
  <si>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</si>
  <si>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</si>
  <si>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</si>
  <si>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</si>
  <si>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</si>
  <si>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</si>
  <si>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</si>
  <si>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</si>
  <si>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</si>
  <si>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Subvencije trgovačkim društvima, poljoprivrednicima i obrtnicima izvan javnog sektora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</si>
  <si>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</si>
  <si>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</si>
  <si>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</si>
  <si>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</si>
  <si>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</si>
  <si>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</si>
  <si>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</si>
  <si>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</si>
  <si>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</si>
  <si>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</si>
  <si>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</si>
  <si>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Račun rashoda - konsolidirani</t>
  </si>
  <si>
    <t>Pomoći proračunskim korisnicima drugih proračuna</t>
  </si>
  <si>
    <t>Tekuće pomoći proračunskim korisnicima drugih proračuna</t>
  </si>
  <si>
    <t>8</t>
  </si>
  <si>
    <t>Primici od financijske imovine i zaduživanja</t>
  </si>
  <si>
    <t>84</t>
  </si>
  <si>
    <t>Primici od zaduživanja</t>
  </si>
  <si>
    <t>Izdaci za financijsku imovinu i otplate zajmova</t>
  </si>
  <si>
    <t>54</t>
  </si>
  <si>
    <t>Izdaci za otplatu glavnice primljenih kredita i zajmova</t>
  </si>
  <si>
    <t>REALIZACIJA PRORAČUNA PO IZVORIMA FINANCIRANJA - PRIHODI</t>
  </si>
  <si>
    <t>Vrsta izvora financiranja</t>
  </si>
  <si>
    <r>
      <t xml:space="preserve">Izvor financiranja: </t>
    </r>
    <r>
      <rPr>
        <b/>
        <i/>
        <sz val="10"/>
        <color indexed="8"/>
        <rFont val="Arial"/>
        <family val="2"/>
      </rPr>
      <t>11</t>
    </r>
    <r>
      <rPr>
        <b/>
        <sz val="10"/>
        <color indexed="8"/>
        <rFont val="ARIAL"/>
        <family val="2"/>
      </rPr>
      <t>, Opći prihodi i primici</t>
    </r>
  </si>
  <si>
    <r>
      <t xml:space="preserve">Izvor financiranja: </t>
    </r>
    <r>
      <rPr>
        <b/>
        <i/>
        <sz val="10"/>
        <color indexed="8"/>
        <rFont val="Arial"/>
        <family val="2"/>
      </rPr>
      <t>31</t>
    </r>
    <r>
      <rPr>
        <b/>
        <sz val="10"/>
        <color indexed="8"/>
        <rFont val="ARIAL"/>
        <family val="2"/>
      </rPr>
      <t>, Vlastiti prihodi</t>
    </r>
  </si>
  <si>
    <r>
      <t xml:space="preserve">Izvor financiranja: </t>
    </r>
    <r>
      <rPr>
        <b/>
        <i/>
        <sz val="10"/>
        <color indexed="8"/>
        <rFont val="Arial"/>
        <family val="2"/>
      </rPr>
      <t>43</t>
    </r>
    <r>
      <rPr>
        <b/>
        <sz val="10"/>
        <color indexed="8"/>
        <rFont val="ARIAL"/>
        <family val="2"/>
      </rPr>
      <t>, Ostali prihodi za posebne namjene</t>
    </r>
  </si>
  <si>
    <r>
      <t xml:space="preserve">Izvor financiranja: </t>
    </r>
    <r>
      <rPr>
        <b/>
        <i/>
        <sz val="10"/>
        <color indexed="8"/>
        <rFont val="Arial"/>
        <family val="2"/>
      </rPr>
      <t>52</t>
    </r>
    <r>
      <rPr>
        <b/>
        <sz val="10"/>
        <color indexed="8"/>
        <rFont val="ARIAL"/>
        <family val="2"/>
      </rPr>
      <t>, Ostale pomoći</t>
    </r>
  </si>
  <si>
    <r>
      <t xml:space="preserve">Izvor financiranja: </t>
    </r>
    <r>
      <rPr>
        <b/>
        <i/>
        <sz val="10"/>
        <color indexed="8"/>
        <rFont val="Arial"/>
        <family val="2"/>
      </rPr>
      <t>71</t>
    </r>
    <r>
      <rPr>
        <b/>
        <sz val="10"/>
        <color indexed="8"/>
        <rFont val="ARIAL"/>
        <family val="2"/>
      </rPr>
      <t>, Prihodi od prodaje ili zamjene nefinancijske imovine i naknade s naslova osiguranja</t>
    </r>
  </si>
  <si>
    <r>
      <t xml:space="preserve">Izvor financiranja: </t>
    </r>
    <r>
      <rPr>
        <b/>
        <i/>
        <sz val="10"/>
        <color indexed="8"/>
        <rFont val="Arial"/>
        <family val="2"/>
      </rPr>
      <t>81</t>
    </r>
    <r>
      <rPr>
        <b/>
        <sz val="10"/>
        <color indexed="8"/>
        <rFont val="ARIAL"/>
        <family val="2"/>
      </rPr>
      <t>, Namjenski primici od zaduživanja</t>
    </r>
  </si>
  <si>
    <t>REALIZACIJA PRORAČUNA PO IZVORIMA FINANCIRANJA - RASHODI</t>
  </si>
  <si>
    <t>6115</t>
  </si>
  <si>
    <t>Tekući plan</t>
  </si>
  <si>
    <t>4/1</t>
  </si>
  <si>
    <t>4/3</t>
  </si>
  <si>
    <t>Izvorni plan</t>
  </si>
  <si>
    <t>366</t>
  </si>
  <si>
    <t>3661</t>
  </si>
  <si>
    <t>382</t>
  </si>
  <si>
    <t>3821</t>
  </si>
  <si>
    <t>Kapitalne donacije neprofitnim organizacijama</t>
  </si>
  <si>
    <t>4213</t>
  </si>
  <si>
    <t>Ceste, željeznice i ostali prometni objekti</t>
  </si>
  <si>
    <t>4222</t>
  </si>
  <si>
    <t>Komunikacijska oprema</t>
  </si>
  <si>
    <t>4223</t>
  </si>
  <si>
    <t>Oprema za održavanje i zaštitu</t>
  </si>
  <si>
    <t>4262</t>
  </si>
  <si>
    <t>Ulaganja u računalne programe</t>
  </si>
  <si>
    <t>547</t>
  </si>
  <si>
    <t>Otplata glavnice primljenih zajmova od drugih razina vlasti</t>
  </si>
  <si>
    <t>5471</t>
  </si>
  <si>
    <t>Otplata glavnice primljenih zajmova od državnog proračuna</t>
  </si>
  <si>
    <t>Funkcijska klasifikacija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</si>
  <si>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</si>
  <si>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</si>
  <si>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</si>
  <si>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</si>
  <si>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4212</t>
  </si>
  <si>
    <t>Poslovni objekti</t>
  </si>
  <si>
    <t>Porez i prirez na dohodak utvrđen u postupku nadzora za prethodne godine</t>
  </si>
  <si>
    <t>DIO VIŠKA/MANJKA IZ PRETHODNE GODINE KOJI ĆE SE RASPOREDITI U RAZDOBLJU 2023.</t>
  </si>
  <si>
    <t>6116</t>
  </si>
  <si>
    <t>6342</t>
  </si>
  <si>
    <t>Kapitalne pomoći od izvanproračunskih korisnika</t>
  </si>
  <si>
    <t>847</t>
  </si>
  <si>
    <t>Primljeni zajmovi od drugih razina vlasti</t>
  </si>
  <si>
    <t>8471</t>
  </si>
  <si>
    <t>Primljeni zajmovi od državnog proračuna</t>
  </si>
  <si>
    <t>Pregled proračuna po funkcijskoj klasifikaciji</t>
  </si>
  <si>
    <t>UKUPNO</t>
  </si>
  <si>
    <t>Sveukupno rashodi:</t>
  </si>
  <si>
    <t>OPĆINA SVETI KRIŽ ZAČRETJE</t>
  </si>
  <si>
    <t>Općinsko vijeće</t>
  </si>
  <si>
    <t>6145</t>
  </si>
  <si>
    <t>6341</t>
  </si>
  <si>
    <t>6424</t>
  </si>
  <si>
    <t>Naknade za ceste</t>
  </si>
  <si>
    <t>6631</t>
  </si>
  <si>
    <t>71</t>
  </si>
  <si>
    <t>711</t>
  </si>
  <si>
    <t>7111</t>
  </si>
  <si>
    <t>7211</t>
  </si>
  <si>
    <t>(4/2)</t>
  </si>
  <si>
    <t>Prihodi od prodaje materijalne imovine - prirodnih bogatstava</t>
  </si>
  <si>
    <t>Prihodi od prodaje neproizvedene dugotrajne imovine</t>
  </si>
  <si>
    <t>Prihodi od prodaje proizvoda i robe te pruženih usluga i prihodi od donacija</t>
  </si>
  <si>
    <t>Tekuće pomoći od izvanproračunskih korisnika</t>
  </si>
  <si>
    <t>Pomoći iz inozemstva (darovnice) i od subjekata unutar općeg proračuna</t>
  </si>
  <si>
    <t>Porezi na korištenje dobara ili izvođenje aktivnosti</t>
  </si>
  <si>
    <t>(4/1)</t>
  </si>
  <si>
    <t>3214</t>
  </si>
  <si>
    <t>Ostale naknade troškova zaposlenima</t>
  </si>
  <si>
    <t>Sitni inventar</t>
  </si>
  <si>
    <t>Članarine</t>
  </si>
  <si>
    <t>3434</t>
  </si>
  <si>
    <t>Ostali nespomenuti financijski rashodi</t>
  </si>
  <si>
    <t>385</t>
  </si>
  <si>
    <t>3851</t>
  </si>
  <si>
    <t>386</t>
  </si>
  <si>
    <t>Kapitalne pomoći</t>
  </si>
  <si>
    <t>3861</t>
  </si>
  <si>
    <t>Kapitalne pomoći kreditnim i ostalim financijskim institucijama te trgovačkim društvima u javnom sektoru</t>
  </si>
  <si>
    <t>4226</t>
  </si>
  <si>
    <t>Sportska i glazbena oprema</t>
  </si>
  <si>
    <t>425</t>
  </si>
  <si>
    <t>Višegodišnji nasadi i osnovno stado</t>
  </si>
  <si>
    <t>4251</t>
  </si>
  <si>
    <t>Višegodišnji nasadi</t>
  </si>
  <si>
    <t>(4/3)</t>
  </si>
  <si>
    <t>Glava: 01, TEKUĆA ZALIHA PRORAČUNA</t>
  </si>
  <si>
    <t>Razdjel: 009, TEKUĆA ZALIHA PRORAČUNA</t>
  </si>
  <si>
    <t>Glava: 01, ZAŠTITA OD POŽARA I CIVILNA ZAŠTITA</t>
  </si>
  <si>
    <t>Razdjel: 008, ZAŠTITA OD POŽARA I CIVILNA ZAŠTITA</t>
  </si>
  <si>
    <t>Glava: 01, SOCIJALNA SKRB</t>
  </si>
  <si>
    <t>Razdjel: 007, SOCIJALNA SKRB</t>
  </si>
  <si>
    <t>Glava: 03, PODUZETNIŠTVO</t>
  </si>
  <si>
    <t>Glava: 02, TURIZAM</t>
  </si>
  <si>
    <t>Glava: 01, POLJOPRIVREDA</t>
  </si>
  <si>
    <t>Razdjel: 006, PODUZETNIŠTVO, TURIZAM I POLJOPRIVREDA</t>
  </si>
  <si>
    <t>Glava: 01, KOMUNALNA INFRASTRUKTURA</t>
  </si>
  <si>
    <t>Razdjel: 005, KOMUNALNA INFRASTRUKTURA</t>
  </si>
  <si>
    <t>Glava: 04, KUD-ovi, SPORTSKA DRUŠTVA I DRUŠTVENE DJELATNOSTI</t>
  </si>
  <si>
    <t>Glava: 03, SAKRALNI OBJEKTI</t>
  </si>
  <si>
    <t>Glava: 02, MUZEJSKO-GALERIJSKA DJELATNOST</t>
  </si>
  <si>
    <t>Glava: 01, OPĆINSKA KNJIŽNICA I ČITAONICA</t>
  </si>
  <si>
    <t>Razdjel: 004, KULTURA I SPORT</t>
  </si>
  <si>
    <t>Glava: 04, SREDNJOŠKOLSKO I FAKULTETSKO OBRAZOVANJE</t>
  </si>
  <si>
    <t>Glava: 03, OSTALE POTREBE I IZDACI ZA DJECU</t>
  </si>
  <si>
    <t>Glava: 02, OSNOVNA ŠKOLA SVETI KRIŽ ZAČRETJE</t>
  </si>
  <si>
    <t>Glava: 01, DJEČJI VRTIĆ SVETI KRIŽ ZAČRETJE</t>
  </si>
  <si>
    <t>Razdjel: 003, PREDŠKOLSKI ODGOJ I ŠKOLSTVO</t>
  </si>
  <si>
    <t>Razdjel: 002, JEDINSTVENI UPRAVNI ODJEL</t>
  </si>
  <si>
    <t>Glava: 01, OPĆINSKO VIJEĆE</t>
  </si>
  <si>
    <t>Razdjel: 001, OPĆINSKO VIJEĆE</t>
  </si>
  <si>
    <r>
      <t xml:space="preserve">Izvor financiranja: </t>
    </r>
    <r>
      <rPr>
        <b/>
        <i/>
        <sz val="10"/>
        <color indexed="8"/>
        <rFont val="Arial"/>
        <family val="2"/>
      </rPr>
      <t>51</t>
    </r>
    <r>
      <rPr>
        <b/>
        <sz val="10"/>
        <color indexed="8"/>
        <rFont val="ARIAL"/>
        <family val="2"/>
      </rPr>
      <t>, Pomoći EU</t>
    </r>
  </si>
  <si>
    <r>
      <t xml:space="preserve">Izvor financiranja: </t>
    </r>
    <r>
      <rPr>
        <b/>
        <i/>
        <sz val="10"/>
        <color indexed="8"/>
        <rFont val="Arial"/>
        <family val="2"/>
      </rPr>
      <t>15</t>
    </r>
    <r>
      <rPr>
        <b/>
        <sz val="10"/>
        <color indexed="8"/>
        <rFont val="ARIAL"/>
        <family val="2"/>
      </rPr>
      <t>, Proračunska zaliha</t>
    </r>
  </si>
  <si>
    <t>016</t>
  </si>
  <si>
    <t>Izvor financiranja: 15, Proračunska zaliha</t>
  </si>
  <si>
    <t>Aktivnost: A100040, TEKUĆA ZALIHA PRORAČUNA</t>
  </si>
  <si>
    <t>Program: 1020, OSTALE JAVNE POTREBE</t>
  </si>
  <si>
    <t>Aktivnost: A100039, ZAŠTITA I SPAŠAVANJE</t>
  </si>
  <si>
    <t>Program: 1019, ZAŠTITA I SPAŠAVANJE</t>
  </si>
  <si>
    <t>032</t>
  </si>
  <si>
    <t>Aktivnost: A100038, VATROGASTVO</t>
  </si>
  <si>
    <t>Program: 1018, ZAŠTITA OD POŽARA</t>
  </si>
  <si>
    <t>016,106</t>
  </si>
  <si>
    <t>Aktivnost: A100037, HUMANITARNA SKRB KROZ UDRUGE GRAĐANA</t>
  </si>
  <si>
    <t>106</t>
  </si>
  <si>
    <t>Aktivnost: A100036, POMOĆI SOCIJALNO UGROŽENIM GRAĐANIMA</t>
  </si>
  <si>
    <t>Program: 1017, SOCIJALNA ODGOVORNOST U DRUŠTVU</t>
  </si>
  <si>
    <t>041</t>
  </si>
  <si>
    <t>Aktivnost: A100035, RAZVOJ PODUZETNIŠTVA I UNAPREĐENJE PODUZETNIČKE INFRASTRUKTURE</t>
  </si>
  <si>
    <t>Program: 1016, SUSTAV POTICANJA I POTPORA U RAZVOJU GOSPODARSTVA, TURIZMA I POLJOPRIVREDE</t>
  </si>
  <si>
    <t>Aktivnost: A100034, RAZVOJ TURIZMA</t>
  </si>
  <si>
    <t>042</t>
  </si>
  <si>
    <t>Aktivnost: A100033, POTPORE RAZVOJU POLJOPRIVREDE</t>
  </si>
  <si>
    <t>066</t>
  </si>
  <si>
    <t>Izvor financiranja: 71, Prihodi od prodaje imovine</t>
  </si>
  <si>
    <t>Kapitalni projekt: K100010, REVITALIZACIJA KULTURNO-GOSPODARSKIH PROSTORA (BANOVINA)</t>
  </si>
  <si>
    <t>Aktivnost: A100032, STRATEŠKI DOKUMENTI I PROSTORNO - PLANSKA DOKUMENTACIJA</t>
  </si>
  <si>
    <t>Program: 1015, ODRŽIVO UPRAVLJANJE PROSTOROM</t>
  </si>
  <si>
    <t>Aktivnost: A100030, ZAŠTITA OKOLIŠA</t>
  </si>
  <si>
    <t>Program: 1014, ODRŽIVO UPRAVLAJANJE OKOLIŠEM</t>
  </si>
  <si>
    <t>Kapitalni projekt: K100008, IZGRADNJA I UREĐENJE DJEČJIH IGRALIŠTA</t>
  </si>
  <si>
    <t>Kapitalni projekt: K100007, UREĐENJE DRUŠTVENIH DOMOVA</t>
  </si>
  <si>
    <t>Kapitalni projekt: K100006, IZGRADNJA I UREĐENJE GROBLJA</t>
  </si>
  <si>
    <t>Kapitalni projekt: K100005, IZGRADNJA I ASFALTIRANJE CESTA</t>
  </si>
  <si>
    <t>Kapitalni projekt: K100004, IZGRADNJA VODOOPSKRBNOG SUSTAVA</t>
  </si>
  <si>
    <t>Kapitalni projekt: K100003, IZGRADNJA NOGOSTUPA I SUSTAVA ODVODNJE</t>
  </si>
  <si>
    <t>Kapitalni projekt: K100002, IZGRADNJA JAVNE RASVJETE</t>
  </si>
  <si>
    <t>Izvor financiranja: 81, Namjenski primici od zaduživanja</t>
  </si>
  <si>
    <t>Aktivnost: A100029, OTPLATA KREDITA I ZAJMOVA</t>
  </si>
  <si>
    <t>Program: 1013, IZGRADNJA OBJEKATA I UREĐAJA KOMUNALNE INFRASTRUKTURE</t>
  </si>
  <si>
    <t>Aktivnost: A100028, FINANCIRANJE DODATNIH USLUGA U ZDRAVSTVU I PREVENTIVA</t>
  </si>
  <si>
    <t>Program: 1012, DODATNE USLUGE U ZDRAVSTVU I PREVENTIVA</t>
  </si>
  <si>
    <t>Aktivnost: A100027, ODRŽAVANJE ZGRADA</t>
  </si>
  <si>
    <t>Program: 1011, ODRŽAVANJE ZGRADA ZA REDOVNO KORIŠTENJE</t>
  </si>
  <si>
    <t>Aktivnost: A100026, ZIMSKA SLUŽBA</t>
  </si>
  <si>
    <t>Aktivnost: A100025, GROBLJE</t>
  </si>
  <si>
    <t>Aktivnost: A100024, ČIŠĆENJE, ODRŽAVANJE I UREĐENJE TRGA I JAV. POVRŠINA</t>
  </si>
  <si>
    <t>Aktivnost: A100023, UREĐENJE AUTOBUSNIH STAJALIŠTA</t>
  </si>
  <si>
    <t>Aktivnost: A100022, SANACIJA KLIZIŠTA</t>
  </si>
  <si>
    <t>Aktivnost: A100021, ODRŽAVANJE CESTA</t>
  </si>
  <si>
    <t>064</t>
  </si>
  <si>
    <t>Aktivnost: A100020, ODRŽAVANJE I ENERGETSKA UČINKOVITOST JAVNE RASVJETE</t>
  </si>
  <si>
    <t>Program: 1010, ODRŽAVANJE OBJEKATA I UREĐAJA KOMUNALNE INFRASTRUKTURE</t>
  </si>
  <si>
    <t>081</t>
  </si>
  <si>
    <t>Aktivnost: A100019, PROJEKT OPĆINA - PRIJATELJ DJECE</t>
  </si>
  <si>
    <t>Aktivnost: A100018, ORGANIZACIJA REKREACIJE I SPORTSKIH AKTIVNOSTI</t>
  </si>
  <si>
    <t>082</t>
  </si>
  <si>
    <t>Aktivnost: A100017, DJELATNOST KULTURNO - UMJETNIČKIH DRUŠTAVA, UDRUGA U KULTURI</t>
  </si>
  <si>
    <t>Aktivnost: A100016, ORGANIZACIJA MANIFESTACIJA U KULTURU, SPORTU I ZABAVI</t>
  </si>
  <si>
    <t>Program: 1009, OČUVANJE KULTURNE BAŠTINE I KULTURNO-UMJETNIČKI AMATERIZAM</t>
  </si>
  <si>
    <t>Aktivnost: A100015, ODRŽAVANJE I UREĐENJE SAKRALNIH OBJEKATA I SPOMENIKA</t>
  </si>
  <si>
    <t>Program: 1008, OČUVANJE SAKRALNE I KULTURNE BAŠTINE</t>
  </si>
  <si>
    <t>Aktivnost: A100014, IZDACI ZA FUNKCIONIRANJE ŽITNICE I GALERIJE R. STIPKOVIĆ</t>
  </si>
  <si>
    <t>Program: 1007, MUZEJSKO - GALERIJSKA DJELATNOST</t>
  </si>
  <si>
    <t>Aktivnost: A100013, DJELATNOST OPĆINSKE KNJIŽNICE I ČITAONICE</t>
  </si>
  <si>
    <t>Program: 1006, KNJIŽNIČNA DJELATNOST</t>
  </si>
  <si>
    <t>092</t>
  </si>
  <si>
    <t>Aktivnost: A100012, POTICAJNE MJERE OBRAZOVANJA</t>
  </si>
  <si>
    <t>Program: 1005, OSTALE JAVNE POTREBE ZA DJECU</t>
  </si>
  <si>
    <t>091</t>
  </si>
  <si>
    <t>Kapitalni projekt: K100001, IZGRADNJA ZGRADE DJEČJEG VRTIĆA</t>
  </si>
  <si>
    <t>Aktivnost: A100011, POTICAJNE MJERE DEMOGRAFSKE OBNOVE</t>
  </si>
  <si>
    <t>Aktivnost: A100010, SUFINANCIRANJE OSNOVNOG ŠKOLSTVA</t>
  </si>
  <si>
    <t>Program: 1004, JAVNE POTREBE IZNAD STANDARDA U ŠKOLSTVU</t>
  </si>
  <si>
    <t>Aktivnost: A100009, NABAVA OPREME</t>
  </si>
  <si>
    <t>Aktivnost: A100008, OPREMANJE PROSTORA U KOJEM DJELUJE D.V.</t>
  </si>
  <si>
    <t>Aktivnost: A100007, PLAĆE I MATERIJALNI TROŠKOVI DJELOVANJA DV</t>
  </si>
  <si>
    <t>Program: 1003, PREDŠKOLSKI ODGOJ</t>
  </si>
  <si>
    <t>011</t>
  </si>
  <si>
    <t>Aktivnost: A100006, NABAVA OPREME</t>
  </si>
  <si>
    <t>Aktivnost: A100005, OSTALI RASHODI</t>
  </si>
  <si>
    <t>Aktivnost: A100004, TROŠKOVI REŽIJA I POSLOVNIH PROSTORA</t>
  </si>
  <si>
    <t>Aktivnost: A100003, PLAĆE I MATERIJALNI TROŠKOVI JED. UPRAVNOG ODJELA</t>
  </si>
  <si>
    <t>Program: 1002, JAVNA UPRAVA I ADMINISTRACIJA</t>
  </si>
  <si>
    <t>Aktivnost: A100002, OSNOVNE FUNKCIJE STRANAKA</t>
  </si>
  <si>
    <t>Program: 1001, RAZVOJ CIVILNOG DRUŠTVA - POLITIČKE STRANKE</t>
  </si>
  <si>
    <t>Aktivnost: A100001, PREDSTAVNIČKO I IZVRŠNO TIJELO</t>
  </si>
  <si>
    <t>Program: 1000, DONOŠENJE AKATA I MJERA PREDST.I IZV.TIJELA</t>
  </si>
  <si>
    <t>A. RAČUN PRIHODA I RASHODA</t>
  </si>
  <si>
    <t>B. RAČUN ZADUŽIVANJA/FINANCIRANJA</t>
  </si>
  <si>
    <t>C. RASPOLOŽIVA SREDSTVA IZ PRETHODNE GODINE</t>
  </si>
  <si>
    <t xml:space="preserve">        POLUGODIŠNJI IZVJEŠTAJ O IZVRŠENJU PRORAČUNA</t>
  </si>
  <si>
    <t xml:space="preserve">       OPĆINE SVETI KRIŽ ZAČRETJE ZA 2023. GODINU</t>
  </si>
  <si>
    <t>I. POLUGODIŠNJI IZVJEŠTAJ O IZVRŠENJU OPĆEG DIJELA PRORAČUNA ZA RAZDOBLJE 1.1. - 30.06.2023.</t>
  </si>
  <si>
    <t>Polugodišnji izvještaj o izvršenju Proračuna Općine Sveti Križ Začretje za 2023. godinu (u daljnjem tekstu Proračun) sastoji se od:</t>
  </si>
  <si>
    <t>30.06.2022.</t>
  </si>
  <si>
    <t>30.06.2023.</t>
  </si>
  <si>
    <t>2023.</t>
  </si>
  <si>
    <t>Izvršenje prihoda i rashoda, te primitaka i izdataka po ekonomskoj klasifikaciji utvrđuje se u Računu prihoda i rashoda i Računu financiranja u polugodišnjem izvještaju o izvršenju Proračuna za 2023. godinu, kako slijedi:</t>
  </si>
  <si>
    <t xml:space="preserve"> za razdoblje od 1.1.2023. do 30.06.2023.</t>
  </si>
  <si>
    <t xml:space="preserve">Sveukupno prihodi: </t>
  </si>
  <si>
    <t>Vrsta prihoda /</t>
  </si>
  <si>
    <t>Ostvarenje
30.06.2022.</t>
  </si>
  <si>
    <t>Izvorni plan
2023.</t>
  </si>
  <si>
    <t>Tekući plan 
2023.</t>
  </si>
  <si>
    <t>Ostvarenje
30.06.2023.</t>
  </si>
  <si>
    <t>Izvor financiranja</t>
  </si>
  <si>
    <t>3.396.781,66</t>
  </si>
  <si>
    <t xml:space="preserve"> 56,20</t>
  </si>
  <si>
    <t>1.605.157,40</t>
  </si>
  <si>
    <t xml:space="preserve"> 51,74</t>
  </si>
  <si>
    <t>11, Opći prihodi i primici</t>
  </si>
  <si>
    <t>707.554,09</t>
  </si>
  <si>
    <t>830.432,15</t>
  </si>
  <si>
    <t>51,74</t>
  </si>
  <si>
    <t>1.460.617,23</t>
  </si>
  <si>
    <t xml:space="preserve"> 54,56</t>
  </si>
  <si>
    <t>1.486.495,00</t>
  </si>
  <si>
    <t xml:space="preserve"> 61,63</t>
  </si>
  <si>
    <t>84.279,00</t>
  </si>
  <si>
    <t xml:space="preserve"> 55,79</t>
  </si>
  <si>
    <t>53.752,00</t>
  </si>
  <si>
    <t xml:space="preserve"> 48,17</t>
  </si>
  <si>
    <t>88.264,23</t>
  </si>
  <si>
    <t xml:space="preserve"> 47,31</t>
  </si>
  <si>
    <t>0,00</t>
  </si>
  <si>
    <t xml:space="preserve"> 0,00</t>
  </si>
  <si>
    <t>-252.173,00</t>
  </si>
  <si>
    <t xml:space="preserve"> 107,72</t>
  </si>
  <si>
    <t>112.682,94</t>
  </si>
  <si>
    <t xml:space="preserve"> 21,11</t>
  </si>
  <si>
    <t>12.475,94</t>
  </si>
  <si>
    <t xml:space="preserve"> 49,34</t>
  </si>
  <si>
    <t>100.207,00</t>
  </si>
  <si>
    <t xml:space="preserve"> 17,60</t>
  </si>
  <si>
    <t>31.857,23</t>
  </si>
  <si>
    <t xml:space="preserve"> 30,36</t>
  </si>
  <si>
    <t>30.530,00</t>
  </si>
  <si>
    <t xml:space="preserve"> 31,51</t>
  </si>
  <si>
    <t>1.327,23</t>
  </si>
  <si>
    <t xml:space="preserve"> 3,77</t>
  </si>
  <si>
    <t>1.167.834,96</t>
  </si>
  <si>
    <t xml:space="preserve"> 74,26</t>
  </si>
  <si>
    <t>51, Pomoći EU
52, Ostale pomoći</t>
  </si>
  <si>
    <t>493.633,87
432.746,75</t>
  </si>
  <si>
    <t>521.601,00
646.233,96</t>
  </si>
  <si>
    <t>745.756,44
121.517,94</t>
  </si>
  <si>
    <t>150,07
28,08</t>
  </si>
  <si>
    <t>142,97
18,80</t>
  </si>
  <si>
    <t>557.442,00</t>
  </si>
  <si>
    <t xml:space="preserve"> 20,07</t>
  </si>
  <si>
    <t>278.721,00</t>
  </si>
  <si>
    <t xml:space="preserve"> 40,14</t>
  </si>
  <si>
    <t>83.615,00</t>
  </si>
  <si>
    <t xml:space="preserve"> 1,59</t>
  </si>
  <si>
    <t>17.254,00</t>
  </si>
  <si>
    <t xml:space="preserve"> 7,70</t>
  </si>
  <si>
    <t>66.361,00</t>
  </si>
  <si>
    <t>5.176,96</t>
  </si>
  <si>
    <t xml:space="preserve"> 160,40</t>
  </si>
  <si>
    <t>1.328,00</t>
  </si>
  <si>
    <t xml:space="preserve"> 105,18</t>
  </si>
  <si>
    <t>3.848,96</t>
  </si>
  <si>
    <t xml:space="preserve"> 179,45</t>
  </si>
  <si>
    <t>521.601,00</t>
  </si>
  <si>
    <t xml:space="preserve"> 142,97</t>
  </si>
  <si>
    <t>103.858,67</t>
  </si>
  <si>
    <t xml:space="preserve"> 45,76</t>
  </si>
  <si>
    <t>11, Opći prihodi i primici 
43, Ostali prihodi za posebne namjene</t>
  </si>
  <si>
    <t>76.655,55
4.190,49</t>
  </si>
  <si>
    <t>95.628,67
8.230,00</t>
  </si>
  <si>
    <t>43.479,92
4.042,10</t>
  </si>
  <si>
    <t>56,72
96,46</t>
  </si>
  <si>
    <t>45,47
49,11</t>
  </si>
  <si>
    <t>265,00</t>
  </si>
  <si>
    <t>103.593,67</t>
  </si>
  <si>
    <t xml:space="preserve"> 45,87</t>
  </si>
  <si>
    <t>8.230,00</t>
  </si>
  <si>
    <t xml:space="preserve"> 49,11</t>
  </si>
  <si>
    <t>20.839,06</t>
  </si>
  <si>
    <t xml:space="preserve"> 61,37</t>
  </si>
  <si>
    <t>67,00</t>
  </si>
  <si>
    <t xml:space="preserve"> 8,31</t>
  </si>
  <si>
    <t>73.794,00</t>
  </si>
  <si>
    <t xml:space="preserve"> 41,58</t>
  </si>
  <si>
    <t>663,61</t>
  </si>
  <si>
    <t>468.961,63</t>
  </si>
  <si>
    <t xml:space="preserve"> 34,10</t>
  </si>
  <si>
    <t>31, Vlastiti prihodi
43, Ostali prihodi za posebne namjene
52, Ostale pomoći</t>
  </si>
  <si>
    <t>63.224,25
127.613,71
47,78</t>
  </si>
  <si>
    <t>122.240,00
343.750,13
2.971,50</t>
  </si>
  <si>
    <t>53.820,51
105.551,89
559,12</t>
  </si>
  <si>
    <t>85,13
82,71
1.170,20</t>
  </si>
  <si>
    <t>44,03
30,71
18,82</t>
  </si>
  <si>
    <t>1.327,17</t>
  </si>
  <si>
    <t xml:space="preserve"> 9,93</t>
  </si>
  <si>
    <t>398,17</t>
  </si>
  <si>
    <t>929,00</t>
  </si>
  <si>
    <t xml:space="preserve"> 14,19</t>
  </si>
  <si>
    <t>139.810,32</t>
  </si>
  <si>
    <t xml:space="preserve"> 41,28</t>
  </si>
  <si>
    <t>3.981,68</t>
  </si>
  <si>
    <t xml:space="preserve"> 10,89</t>
  </si>
  <si>
    <t>1.327,00</t>
  </si>
  <si>
    <t xml:space="preserve"> 1,35</t>
  </si>
  <si>
    <t>134.501,64</t>
  </si>
  <si>
    <t xml:space="preserve"> 42,57</t>
  </si>
  <si>
    <t>327.824,14</t>
  </si>
  <si>
    <t xml:space="preserve"> 31,14</t>
  </si>
  <si>
    <t>6.636,14</t>
  </si>
  <si>
    <t xml:space="preserve"> 194,05</t>
  </si>
  <si>
    <t>321.188,00</t>
  </si>
  <si>
    <t xml:space="preserve"> 27,78</t>
  </si>
  <si>
    <t>44.329,00</t>
  </si>
  <si>
    <t xml:space="preserve"> 8,47</t>
  </si>
  <si>
    <t>31, Vlastiti prihodi
52, Ostale pomoći</t>
  </si>
  <si>
    <t>0,00
98.314,51</t>
  </si>
  <si>
    <t>530,00
43.799,00</t>
  </si>
  <si>
    <t>100,00
3.655,89</t>
  </si>
  <si>
    <t>0,00
3,76</t>
  </si>
  <si>
    <t>18,87
8,35</t>
  </si>
  <si>
    <t>4.512,00</t>
  </si>
  <si>
    <t xml:space="preserve"> 83,24</t>
  </si>
  <si>
    <t>39.817,00</t>
  </si>
  <si>
    <t>68</t>
  </si>
  <si>
    <t>Kazne, upravne mjere i ostali prihodi</t>
  </si>
  <si>
    <t>6.640,00</t>
  </si>
  <si>
    <t>43,Ostali prihodi za posebne namjene</t>
  </si>
  <si>
    <t>681</t>
  </si>
  <si>
    <t>Kazne i upravne mjere</t>
  </si>
  <si>
    <t>6819</t>
  </si>
  <si>
    <t>Ostale kazne</t>
  </si>
  <si>
    <t>134.055,00</t>
  </si>
  <si>
    <t xml:space="preserve"> 2,92</t>
  </si>
  <si>
    <t>13.275,00</t>
  </si>
  <si>
    <t xml:space="preserve"> 29,50</t>
  </si>
  <si>
    <t>71, Prihodi od prodaje imovine</t>
  </si>
  <si>
    <t>3.916,49</t>
  </si>
  <si>
    <t>29,50</t>
  </si>
  <si>
    <t>120.780,00</t>
  </si>
  <si>
    <t>16.855,80</t>
  </si>
  <si>
    <t>19.910,00</t>
  </si>
  <si>
    <t>7214</t>
  </si>
  <si>
    <t>100.870,00</t>
  </si>
  <si>
    <t>Vrsta rashoda i 
izdataka</t>
  </si>
  <si>
    <t>Izvorni plan 
 2023.</t>
  </si>
  <si>
    <t>2.569.330,51</t>
  </si>
  <si>
    <t xml:space="preserve"> 53,64</t>
  </si>
  <si>
    <t>685.512,00</t>
  </si>
  <si>
    <t xml:space="preserve"> 45,70</t>
  </si>
  <si>
    <t>258.685,74</t>
  </si>
  <si>
    <t>313.271,39</t>
  </si>
  <si>
    <t>45,70</t>
  </si>
  <si>
    <t>552.525,00</t>
  </si>
  <si>
    <t xml:space="preserve"> 45,97</t>
  </si>
  <si>
    <t>41.807,00</t>
  </si>
  <si>
    <t xml:space="preserve"> 44,31</t>
  </si>
  <si>
    <t>91.180,00</t>
  </si>
  <si>
    <t xml:space="preserve"> 44,70</t>
  </si>
  <si>
    <t>1.197.419,11</t>
  </si>
  <si>
    <t xml:space="preserve"> 64,80</t>
  </si>
  <si>
    <t>11, Opći prihodi i primici 
31, Vlastiti prihodi
43, Ostali prihodi za posebne namjene
52, Ostale pomoći</t>
  </si>
  <si>
    <t>106.677,93
41.479,16
134.059,47
40.904,22</t>
  </si>
  <si>
    <t>307.228,94
122.899,31
513.490,56
253.800,30</t>
  </si>
  <si>
    <t>103.979,02
47.182,43
150.406,01
474.347,34</t>
  </si>
  <si>
    <t>97,47
99,28
112,19
1.159,65</t>
  </si>
  <si>
    <t>33,84
38,39
29,29
186,90</t>
  </si>
  <si>
    <t>41.939,24</t>
  </si>
  <si>
    <t xml:space="preserve"> 47,46</t>
  </si>
  <si>
    <t>4.777,23</t>
  </si>
  <si>
    <t xml:space="preserve"> 37,97</t>
  </si>
  <si>
    <t>31.057,00</t>
  </si>
  <si>
    <t xml:space="preserve"> 50,71</t>
  </si>
  <si>
    <t>5.043,01</t>
  </si>
  <si>
    <t xml:space="preserve"> 40,95</t>
  </si>
  <si>
    <t>1.062,00</t>
  </si>
  <si>
    <t xml:space="preserve"> 26,08</t>
  </si>
  <si>
    <t>263.607,30</t>
  </si>
  <si>
    <t xml:space="preserve"> 34,09</t>
  </si>
  <si>
    <t>20.305,03</t>
  </si>
  <si>
    <t xml:space="preserve"> 54,58</t>
  </si>
  <si>
    <t>39.816,85</t>
  </si>
  <si>
    <t xml:space="preserve"> 48,39</t>
  </si>
  <si>
    <t>182.257,52</t>
  </si>
  <si>
    <t xml:space="preserve"> 29,59</t>
  </si>
  <si>
    <t>16.983,00</t>
  </si>
  <si>
    <t xml:space="preserve"> 18,67</t>
  </si>
  <si>
    <t>2.787,67</t>
  </si>
  <si>
    <t xml:space="preserve"> 63,96</t>
  </si>
  <si>
    <t>1.457,23</t>
  </si>
  <si>
    <t xml:space="preserve"> 43,11</t>
  </si>
  <si>
    <t>754.084,88</t>
  </si>
  <si>
    <t xml:space="preserve"> 82,65</t>
  </si>
  <si>
    <t>15.992,50</t>
  </si>
  <si>
    <t xml:space="preserve"> 44,78</t>
  </si>
  <si>
    <t>338.068,38</t>
  </si>
  <si>
    <t xml:space="preserve"> 137,14</t>
  </si>
  <si>
    <t>1.990,40</t>
  </si>
  <si>
    <t xml:space="preserve"> 107,42</t>
  </si>
  <si>
    <t>256.481,55</t>
  </si>
  <si>
    <t xml:space="preserve"> 41,74</t>
  </si>
  <si>
    <t>4.048,26</t>
  </si>
  <si>
    <t xml:space="preserve"> 50,99</t>
  </si>
  <si>
    <t>16.457,00</t>
  </si>
  <si>
    <t xml:space="preserve"> 31,92</t>
  </si>
  <si>
    <t>35.640,07</t>
  </si>
  <si>
    <t xml:space="preserve"> 6,32</t>
  </si>
  <si>
    <t>22.496,00</t>
  </si>
  <si>
    <t xml:space="preserve"> 29,41</t>
  </si>
  <si>
    <t>62.910,72</t>
  </si>
  <si>
    <t xml:space="preserve"> 43,05</t>
  </si>
  <si>
    <t>137.787,69</t>
  </si>
  <si>
    <t xml:space="preserve"> 31,13</t>
  </si>
  <si>
    <t>7.963,00</t>
  </si>
  <si>
    <t xml:space="preserve"> 23,40</t>
  </si>
  <si>
    <t>11.347,00</t>
  </si>
  <si>
    <t xml:space="preserve"> 24,97</t>
  </si>
  <si>
    <t>5.442,00</t>
  </si>
  <si>
    <t xml:space="preserve"> 70,14</t>
  </si>
  <si>
    <t>2.123,00</t>
  </si>
  <si>
    <t xml:space="preserve"> 76,37</t>
  </si>
  <si>
    <t>13.405,28</t>
  </si>
  <si>
    <t xml:space="preserve"> 0,25</t>
  </si>
  <si>
    <t>97.507,41</t>
  </si>
  <si>
    <t xml:space="preserve"> 33,56</t>
  </si>
  <si>
    <t>18.643,41</t>
  </si>
  <si>
    <t xml:space="preserve"> 35,11</t>
  </si>
  <si>
    <t>11, Opći prihodi i primici 
31, Vlastiti prihodi</t>
  </si>
  <si>
    <t>6.518,54
415,26</t>
  </si>
  <si>
    <t>17.581,41
1.062,00</t>
  </si>
  <si>
    <t>6.146,75
398,55</t>
  </si>
  <si>
    <t>94,30
95,98</t>
  </si>
  <si>
    <t>34,96
37,53</t>
  </si>
  <si>
    <t>11.679,61</t>
  </si>
  <si>
    <t xml:space="preserve"> 43,16</t>
  </si>
  <si>
    <t>6.963,80</t>
  </si>
  <si>
    <t xml:space="preserve"> 21,61</t>
  </si>
  <si>
    <t>5.373,80</t>
  </si>
  <si>
    <t xml:space="preserve"> 23,62</t>
  </si>
  <si>
    <t>1.590,00</t>
  </si>
  <si>
    <t xml:space="preserve"> 14,79</t>
  </si>
  <si>
    <t>62.776,84</t>
  </si>
  <si>
    <t xml:space="preserve"> 47,81</t>
  </si>
  <si>
    <t>28.119,71</t>
  </si>
  <si>
    <t>30.010,87</t>
  </si>
  <si>
    <t>47,81</t>
  </si>
  <si>
    <t>98.611,70</t>
  </si>
  <si>
    <t xml:space="preserve"> 45,07</t>
  </si>
  <si>
    <t>43.067,96</t>
  </si>
  <si>
    <t>44.441,25</t>
  </si>
  <si>
    <t>45,07</t>
  </si>
  <si>
    <t>43.798,53</t>
  </si>
  <si>
    <t xml:space="preserve"> 39,80</t>
  </si>
  <si>
    <t>54.813,17</t>
  </si>
  <si>
    <t xml:space="preserve"> 49,27</t>
  </si>
  <si>
    <t>252.705,78</t>
  </si>
  <si>
    <t xml:space="preserve"> 44,75</t>
  </si>
  <si>
    <t>113.084,95</t>
  </si>
  <si>
    <t>44,75</t>
  </si>
  <si>
    <t>97.419,78</t>
  </si>
  <si>
    <t xml:space="preserve"> 40,29</t>
  </si>
  <si>
    <t>155.286,00</t>
  </si>
  <si>
    <t xml:space="preserve"> 47,55</t>
  </si>
  <si>
    <t>253.661,67</t>
  </si>
  <si>
    <t xml:space="preserve"> 37,43</t>
  </si>
  <si>
    <t>11, Opći prihodi i primici 
15, Proračunska zaliha
52, Ostale pomoći</t>
  </si>
  <si>
    <t>99.290,56
0,00
0,00</t>
  </si>
  <si>
    <t>233.088,25
665,00
19.908,42</t>
  </si>
  <si>
    <t>94.940,29
0,00
0,00</t>
  </si>
  <si>
    <t>95,62
0,00
0,00</t>
  </si>
  <si>
    <t>40,73
0,00
0,00</t>
  </si>
  <si>
    <t>219.815,25</t>
  </si>
  <si>
    <t xml:space="preserve"> 39,55</t>
  </si>
  <si>
    <t>13.273,00</t>
  </si>
  <si>
    <t xml:space="preserve"> 60,27</t>
  </si>
  <si>
    <t>Proračunska zaliha</t>
  </si>
  <si>
    <t>665,00</t>
  </si>
  <si>
    <t>19.908,42</t>
  </si>
  <si>
    <t>1.943.647,41</t>
  </si>
  <si>
    <t xml:space="preserve"> 25,46</t>
  </si>
  <si>
    <t>41</t>
  </si>
  <si>
    <t>Rashodi za nabavu neproizvedene dugotrajne imovine</t>
  </si>
  <si>
    <t xml:space="preserve"> 65,65</t>
  </si>
  <si>
    <t>8.714,58</t>
  </si>
  <si>
    <t>65,65</t>
  </si>
  <si>
    <t>411</t>
  </si>
  <si>
    <t>Materijalna imovina - prirodna bogatstva</t>
  </si>
  <si>
    <t>4111</t>
  </si>
  <si>
    <t>1.923.737,41</t>
  </si>
  <si>
    <t xml:space="preserve"> 25,25</t>
  </si>
  <si>
    <t>11,Opći prihodi i primici 
3, Vlastiti prihodi
31, Vlastiti prihodi
43, Ostali prihodi za posebne namjene
51, Pomoći EU
52, Ostale pomoći
71, Prihodi od prodaje imovine
81, Namjenski primici od zaduživanja</t>
  </si>
  <si>
    <t>4.220,58
763,16
171,85
18.563,81
150,97
0,00
14.647,93
235,74</t>
  </si>
  <si>
    <t>28.001,00
0,00
2.521,33
108.761,94
86.270,00
40.476,00
1.060.454,14
597.253,00</t>
  </si>
  <si>
    <t>12.081,25
0,00
2.845,95
1.912,50
0,00
37.925,00
430.507,49
450,00</t>
  </si>
  <si>
    <t>286,25
0,00
1.656,07
10,30
0,00
0,00
2.939,03
190,89</t>
  </si>
  <si>
    <t>43,15
0,00
112,87
1,76
0,00
93,70
40,60
0,08</t>
  </si>
  <si>
    <t>1.807.684,08</t>
  </si>
  <si>
    <t xml:space="preserve"> 23,95</t>
  </si>
  <si>
    <t>597.253,00</t>
  </si>
  <si>
    <t xml:space="preserve"> 0,08</t>
  </si>
  <si>
    <t>832.171,00</t>
  </si>
  <si>
    <t xml:space="preserve"> 1,61</t>
  </si>
  <si>
    <t>378.260,08</t>
  </si>
  <si>
    <t xml:space="preserve"> 110,79</t>
  </si>
  <si>
    <t>88.654,33</t>
  </si>
  <si>
    <t xml:space="preserve"> 42,20</t>
  </si>
  <si>
    <t>12.871,61</t>
  </si>
  <si>
    <t xml:space="preserve"> 39,29</t>
  </si>
  <si>
    <t>132,72</t>
  </si>
  <si>
    <t xml:space="preserve"> 1.413,34</t>
  </si>
  <si>
    <t>664,00</t>
  </si>
  <si>
    <t>4225</t>
  </si>
  <si>
    <t>Instrumenti, uređaji i strojevi</t>
  </si>
  <si>
    <t>26.543,00</t>
  </si>
  <si>
    <t>1.990,00</t>
  </si>
  <si>
    <t>46.453,00</t>
  </si>
  <si>
    <t xml:space="preserve"> 65,62</t>
  </si>
  <si>
    <t>8.229,00</t>
  </si>
  <si>
    <t xml:space="preserve"> 97,15</t>
  </si>
  <si>
    <t>10.547,00</t>
  </si>
  <si>
    <t>8.623,00</t>
  </si>
  <si>
    <t xml:space="preserve"> 86,32</t>
  </si>
  <si>
    <t>6.635,00</t>
  </si>
  <si>
    <t xml:space="preserve"> 6,63</t>
  </si>
  <si>
    <t>440,00</t>
  </si>
  <si>
    <t>6,63</t>
  </si>
  <si>
    <t>Račun zaduživanja/financiranja - konsolidirani</t>
  </si>
  <si>
    <t>Izvorni plan 
2023.</t>
  </si>
  <si>
    <t>95.162,00</t>
  </si>
  <si>
    <t xml:space="preserve"> 32,44</t>
  </si>
  <si>
    <t>11, Opći prihodi i primici 
81, Namjenski primici od zaduživanja</t>
  </si>
  <si>
    <t>27.647,12
42.409,29</t>
  </si>
  <si>
    <t>55.345,00
39.817,00</t>
  </si>
  <si>
    <t>27.647,12
3.224,96</t>
  </si>
  <si>
    <t>100,00
7,60</t>
  </si>
  <si>
    <t>49,95
8,10</t>
  </si>
  <si>
    <t>55.345,00</t>
  </si>
  <si>
    <t xml:space="preserve"> 49,95</t>
  </si>
  <si>
    <t xml:space="preserve"> 8,10</t>
  </si>
  <si>
    <t>411.442,00</t>
  </si>
  <si>
    <t>83</t>
  </si>
  <si>
    <t>Primici od prodaje dionica i udjela u glavnici</t>
  </si>
  <si>
    <t>358.352,00</t>
  </si>
  <si>
    <t>832</t>
  </si>
  <si>
    <t>Primici od prodaje dionica i udjela u glavnici trgovačkih društava u javnom sektoru</t>
  </si>
  <si>
    <t>8321</t>
  </si>
  <si>
    <t>Dionice i udjeli u glavnici trgovačkih društava u javnom sektoru</t>
  </si>
  <si>
    <t>53.090,00</t>
  </si>
  <si>
    <t>81, Namjenski primici od zaduživanja</t>
  </si>
  <si>
    <t>Klasifikacija 01, OPĆE JAVNE USLUGE</t>
  </si>
  <si>
    <t>494.405,64</t>
  </si>
  <si>
    <t>011, Izvršna i zakonodavna tijela, financijski i fiskalni poslovi, vanjski poslovi</t>
  </si>
  <si>
    <t>420.344,55</t>
  </si>
  <si>
    <t>016, Opće javne usluge koje nisu drugdje svrstane</t>
  </si>
  <si>
    <t>74.061,09</t>
  </si>
  <si>
    <t>Klasifikacija 03, JAVNI RED I SIURNOST</t>
  </si>
  <si>
    <t>87.998,00</t>
  </si>
  <si>
    <t>032, Usluge protupožarne zaštite</t>
  </si>
  <si>
    <t>Klasifikacija 04, EKONOMSKI POSLOVI</t>
  </si>
  <si>
    <t>041, Opći ekonomski, trgovački i poslovi vezani uz rad</t>
  </si>
  <si>
    <t>042, Poljoprivreda, šumarstvo, ribarstvo i lov</t>
  </si>
  <si>
    <t>44.065,84</t>
  </si>
  <si>
    <t>Klasifikacija 06, USLUGE UNAPREĐ. STANOVANJA I ZAJEDNICE</t>
  </si>
  <si>
    <t>1.993.983,97</t>
  </si>
  <si>
    <t>064, Ulična rasvjeta</t>
  </si>
  <si>
    <t>163.511,01</t>
  </si>
  <si>
    <t>066, Rashodi vezani za stanovanje i kom.pogodnosti</t>
  </si>
  <si>
    <t>1.830.472,96</t>
  </si>
  <si>
    <t>Klasifikacija 08, REKREACIJA, KULTURA I RELIGIJA</t>
  </si>
  <si>
    <t>081, Službe rekreacije i sporta</t>
  </si>
  <si>
    <t>57.069,68</t>
  </si>
  <si>
    <t>082, Službe kulture</t>
  </si>
  <si>
    <t>Klasifikacija 09, OBRAZOVANJE</t>
  </si>
  <si>
    <t>1.463.264,12</t>
  </si>
  <si>
    <t>091, Predškolsko i osnovno obrazovanje</t>
  </si>
  <si>
    <t>1.415.218,52</t>
  </si>
  <si>
    <t>092, Srednješkolsko obrazovanje</t>
  </si>
  <si>
    <t>48.045,60</t>
  </si>
  <si>
    <t>Klasifikacija 10, SOCIJALNA ZAŠTITA</t>
  </si>
  <si>
    <t>48.041,23</t>
  </si>
  <si>
    <t>106, Socijalna zaštita - stanovanje</t>
  </si>
  <si>
    <t>Izvršenje po organizacijskoj klasifikaciji  - konsolidirani</t>
  </si>
  <si>
    <t>Izvorni plan 2023.</t>
  </si>
  <si>
    <t>35.829,68</t>
  </si>
  <si>
    <t xml:space="preserve"> 22,08</t>
  </si>
  <si>
    <t>384.514,87</t>
  </si>
  <si>
    <t xml:space="preserve"> 38,13</t>
  </si>
  <si>
    <t xml:space="preserve"> 26,57</t>
  </si>
  <si>
    <t>583.047,64</t>
  </si>
  <si>
    <t xml:space="preserve"> 45,59</t>
  </si>
  <si>
    <t>Korisnik: 51915, DJEČJI VRTIĆ SVETI KRIŽ ZAČRETJE</t>
  </si>
  <si>
    <t>72.068,70</t>
  </si>
  <si>
    <t xml:space="preserve"> 24,57</t>
  </si>
  <si>
    <t>760.102,18</t>
  </si>
  <si>
    <t xml:space="preserve"> 9,88</t>
  </si>
  <si>
    <t xml:space="preserve"> 62,77</t>
  </si>
  <si>
    <t xml:space="preserve"> 32,27</t>
  </si>
  <si>
    <t>Korisnik: 28653, OPĆINSKA KNJIŽNICA I ČITAONICA</t>
  </si>
  <si>
    <t>22.415,89</t>
  </si>
  <si>
    <t xml:space="preserve"> 30,66</t>
  </si>
  <si>
    <t>13.272,00</t>
  </si>
  <si>
    <t xml:space="preserve"> 78,36</t>
  </si>
  <si>
    <t>153.957,68</t>
  </si>
  <si>
    <t xml:space="preserve"> 32,19</t>
  </si>
  <si>
    <t>2.166.786,83</t>
  </si>
  <si>
    <t xml:space="preserve"> 52,22</t>
  </si>
  <si>
    <t>161.249,84</t>
  </si>
  <si>
    <t xml:space="preserve"> 65,46</t>
  </si>
  <si>
    <t>78.565,00</t>
  </si>
  <si>
    <t xml:space="preserve"> 28,38</t>
  </si>
  <si>
    <t>38.619,00</t>
  </si>
  <si>
    <t xml:space="preserve"> 3,02</t>
  </si>
  <si>
    <t>52.023,07</t>
  </si>
  <si>
    <t xml:space="preserve"> 45,05</t>
  </si>
  <si>
    <t>91.451,00</t>
  </si>
  <si>
    <t xml:space="preserve"> 52,91</t>
  </si>
  <si>
    <t>II. POLUGODIŠNJI IZVJEŠTAJ O IZVRŠENJU POSEBNOG DIJELA PRORAČUNA ZA RAZDOBLJE 01.01. - 30.06.2023.</t>
  </si>
  <si>
    <t>Posebni dio rashodi/izdaci po proračunskim klasifikacijama za 2023. godinu raspoređuju se:</t>
  </si>
  <si>
    <t>Funkcijsjka klasifikacija</t>
  </si>
  <si>
    <t>Planirano izvorno 2023.</t>
  </si>
  <si>
    <t>Planirano tekuće
2023.</t>
  </si>
  <si>
    <t>(3/2)</t>
  </si>
  <si>
    <t>11,Opći prihodi i primici</t>
  </si>
  <si>
    <t>7.912,17</t>
  </si>
  <si>
    <t>22,08</t>
  </si>
  <si>
    <t>32.352,34</t>
  </si>
  <si>
    <t xml:space="preserve"> 24,46</t>
  </si>
  <si>
    <t>30.361,50</t>
  </si>
  <si>
    <t xml:space="preserve"> 21,45</t>
  </si>
  <si>
    <t>4.645,00</t>
  </si>
  <si>
    <t xml:space="preserve"> 11,41</t>
  </si>
  <si>
    <t>25.716,50</t>
  </si>
  <si>
    <t xml:space="preserve"> 23,26</t>
  </si>
  <si>
    <t>5.309,00</t>
  </si>
  <si>
    <t xml:space="preserve"> 71,90</t>
  </si>
  <si>
    <t>12.444,50</t>
  </si>
  <si>
    <t xml:space="preserve"> 2,43</t>
  </si>
  <si>
    <t>1.990,84</t>
  </si>
  <si>
    <t xml:space="preserve"> 70,32</t>
  </si>
  <si>
    <t>3.477,34</t>
  </si>
  <si>
    <t>11,Opći prihodi i primici 
52,Ostale pomoći</t>
  </si>
  <si>
    <t>381.196,87
3.318,00</t>
  </si>
  <si>
    <t>146.627,47
0,00</t>
  </si>
  <si>
    <t>38,47
0,00</t>
  </si>
  <si>
    <t xml:space="preserve"> 42,80</t>
  </si>
  <si>
    <t>242.215,23</t>
  </si>
  <si>
    <t>220.983,00</t>
  </si>
  <si>
    <t xml:space="preserve"> 41,34</t>
  </si>
  <si>
    <t>172.540,00</t>
  </si>
  <si>
    <t xml:space="preserve"> 42,47</t>
  </si>
  <si>
    <t>19.908,00</t>
  </si>
  <si>
    <t xml:space="preserve"> 34,07</t>
  </si>
  <si>
    <t>28.535,00</t>
  </si>
  <si>
    <t xml:space="preserve"> 39,58</t>
  </si>
  <si>
    <t>21.232,23</t>
  </si>
  <si>
    <t xml:space="preserve"> 58,00</t>
  </si>
  <si>
    <t>16.590,00</t>
  </si>
  <si>
    <t xml:space="preserve"> 51,27</t>
  </si>
  <si>
    <t>2.654,00</t>
  </si>
  <si>
    <t xml:space="preserve"> 24,01</t>
  </si>
  <si>
    <t>10.618,00</t>
  </si>
  <si>
    <t xml:space="preserve"> 55,59</t>
  </si>
  <si>
    <t xml:space="preserve"> 64,93</t>
  </si>
  <si>
    <t xml:space="preserve"> 36,52</t>
  </si>
  <si>
    <t>4.642,23</t>
  </si>
  <si>
    <t xml:space="preserve"> 82,07</t>
  </si>
  <si>
    <t xml:space="preserve"> 36,49</t>
  </si>
  <si>
    <t>31.552,88</t>
  </si>
  <si>
    <t>13.504,95</t>
  </si>
  <si>
    <t xml:space="preserve"> 41,47</t>
  </si>
  <si>
    <t>1.595,00</t>
  </si>
  <si>
    <t xml:space="preserve"> 73,33</t>
  </si>
  <si>
    <t>9.392,00</t>
  </si>
  <si>
    <t xml:space="preserve"> 36,64</t>
  </si>
  <si>
    <t>1.060,00</t>
  </si>
  <si>
    <t xml:space="preserve"> 29,33</t>
  </si>
  <si>
    <t>1.327,95</t>
  </si>
  <si>
    <t xml:space="preserve"> 51,14</t>
  </si>
  <si>
    <t>130,00</t>
  </si>
  <si>
    <t>18.047,93</t>
  </si>
  <si>
    <t xml:space="preserve"> 32,75</t>
  </si>
  <si>
    <t>10.417,60</t>
  </si>
  <si>
    <t xml:space="preserve"> 38,48</t>
  </si>
  <si>
    <t xml:space="preserve"> 10,88</t>
  </si>
  <si>
    <t>132,00</t>
  </si>
  <si>
    <t xml:space="preserve"> 48,27</t>
  </si>
  <si>
    <t>1.194,00</t>
  </si>
  <si>
    <t xml:space="preserve"> 21,79</t>
  </si>
  <si>
    <t>2.322,65</t>
  </si>
  <si>
    <t xml:space="preserve"> 27,89</t>
  </si>
  <si>
    <t>85.535,76</t>
  </si>
  <si>
    <t>79.965,76</t>
  </si>
  <si>
    <t xml:space="preserve"> 28,60</t>
  </si>
  <si>
    <t>66.562,30</t>
  </si>
  <si>
    <t xml:space="preserve"> 24,82</t>
  </si>
  <si>
    <t xml:space="preserve"> 143,48</t>
  </si>
  <si>
    <t>31.390,07</t>
  </si>
  <si>
    <t xml:space="preserve"> 7,18</t>
  </si>
  <si>
    <t>15.927,00</t>
  </si>
  <si>
    <t xml:space="preserve"> 18,28</t>
  </si>
  <si>
    <t>17.918,00</t>
  </si>
  <si>
    <t xml:space="preserve"> 52,74</t>
  </si>
  <si>
    <t>13.403,46</t>
  </si>
  <si>
    <t xml:space="preserve"> 47,38</t>
  </si>
  <si>
    <t>8.759,00</t>
  </si>
  <si>
    <t xml:space="preserve"> 19,64</t>
  </si>
  <si>
    <t xml:space="preserve"> 78,71</t>
  </si>
  <si>
    <t>2.654,46</t>
  </si>
  <si>
    <t xml:space="preserve"> 115,41</t>
  </si>
  <si>
    <t>5.570,00</t>
  </si>
  <si>
    <t xml:space="preserve"> 17,70</t>
  </si>
  <si>
    <t>3.980,00</t>
  </si>
  <si>
    <t xml:space="preserve"> 18,87</t>
  </si>
  <si>
    <t xml:space="preserve"> 30,08</t>
  </si>
  <si>
    <t>21.893,00</t>
  </si>
  <si>
    <t xml:space="preserve"> 34,64</t>
  </si>
  <si>
    <t>16.588,00</t>
  </si>
  <si>
    <t xml:space="preserve"> 0,84</t>
  </si>
  <si>
    <t>9.289,00</t>
  </si>
  <si>
    <t xml:space="preserve"> 1,51</t>
  </si>
  <si>
    <t>5.305,00</t>
  </si>
  <si>
    <t xml:space="preserve"> 140,32</t>
  </si>
  <si>
    <t>3.318,00</t>
  </si>
  <si>
    <t>11,Opći prihodi i primici 
31,Vlastiti prihodi
52,Ostale pomoći</t>
  </si>
  <si>
    <t>447.142,00
131.791,64
4.114,00</t>
  </si>
  <si>
    <t>214.584,52
50.426,93
828,66</t>
  </si>
  <si>
    <t>47,99
38,26
20,14</t>
  </si>
  <si>
    <t>Korisnik:  5191, DJEČJI VRTIĆ Sv. Križ Začretje</t>
  </si>
  <si>
    <t xml:space="preserve"> 583.047,64</t>
  </si>
  <si>
    <t xml:space="preserve"> 45,72</t>
  </si>
  <si>
    <t>447.142,00</t>
  </si>
  <si>
    <t xml:space="preserve"> 47,98</t>
  </si>
  <si>
    <t>426.703,00</t>
  </si>
  <si>
    <t xml:space="preserve"> 47,97</t>
  </si>
  <si>
    <t>350.786,00</t>
  </si>
  <si>
    <t xml:space="preserve"> 47,64</t>
  </si>
  <si>
    <t>18.050,00</t>
  </si>
  <si>
    <t xml:space="preserve"> 57,31</t>
  </si>
  <si>
    <t>57.867,00</t>
  </si>
  <si>
    <t xml:space="preserve"> 47,04</t>
  </si>
  <si>
    <t>20.439,00</t>
  </si>
  <si>
    <t xml:space="preserve"> 48,18</t>
  </si>
  <si>
    <t>122.634,31</t>
  </si>
  <si>
    <t xml:space="preserve"> 38,35</t>
  </si>
  <si>
    <t>121.572,31</t>
  </si>
  <si>
    <t xml:space="preserve"> 38,36</t>
  </si>
  <si>
    <t>3.716,07</t>
  </si>
  <si>
    <t xml:space="preserve"> 30,48</t>
  </si>
  <si>
    <t xml:space="preserve"> 58,50</t>
  </si>
  <si>
    <t xml:space="preserve"> 16,16</t>
  </si>
  <si>
    <t>398,00</t>
  </si>
  <si>
    <t xml:space="preserve"> 8,64</t>
  </si>
  <si>
    <t>93.436,27</t>
  </si>
  <si>
    <t xml:space="preserve"> 34,40</t>
  </si>
  <si>
    <t>9.423,19</t>
  </si>
  <si>
    <t xml:space="preserve"> 52,67</t>
  </si>
  <si>
    <t>40.214,00</t>
  </si>
  <si>
    <t xml:space="preserve"> 14,40</t>
  </si>
  <si>
    <t xml:space="preserve"> 29,37</t>
  </si>
  <si>
    <t xml:space="preserve"> 83,19</t>
  </si>
  <si>
    <t xml:space="preserve"> 47,33</t>
  </si>
  <si>
    <t>20.304,97</t>
  </si>
  <si>
    <t xml:space="preserve"> 56,77</t>
  </si>
  <si>
    <t>1.460,17</t>
  </si>
  <si>
    <t xml:space="preserve"> 38,79</t>
  </si>
  <si>
    <t>3.317,61</t>
  </si>
  <si>
    <t xml:space="preserve"> 36,95</t>
  </si>
  <si>
    <t>265,72</t>
  </si>
  <si>
    <t xml:space="preserve"> 16,04</t>
  </si>
  <si>
    <t>5.043,47</t>
  </si>
  <si>
    <t xml:space="preserve"> 45,39</t>
  </si>
  <si>
    <t>3.185,00</t>
  </si>
  <si>
    <t xml:space="preserve"> 86,66</t>
  </si>
  <si>
    <t>4.114,00</t>
  </si>
  <si>
    <t xml:space="preserve"> 78,44</t>
  </si>
  <si>
    <t xml:space="preserve"> 53,36</t>
  </si>
  <si>
    <t>4.115,00</t>
  </si>
  <si>
    <t xml:space="preserve"> 44,39</t>
  </si>
  <si>
    <t>2.389,00</t>
  </si>
  <si>
    <t xml:space="preserve"> 46,59</t>
  </si>
  <si>
    <t>133,00</t>
  </si>
  <si>
    <t xml:space="preserve"> 41,35</t>
  </si>
  <si>
    <t xml:space="preserve"> 24,95</t>
  </si>
  <si>
    <t xml:space="preserve"> 47,13</t>
  </si>
  <si>
    <t xml:space="preserve"> 37,53</t>
  </si>
  <si>
    <t xml:space="preserve"> 20,14</t>
  </si>
  <si>
    <t>3.981,00</t>
  </si>
  <si>
    <t xml:space="preserve"> 20,82</t>
  </si>
  <si>
    <t xml:space="preserve"> 25,04</t>
  </si>
  <si>
    <t xml:space="preserve"> 38,18</t>
  </si>
  <si>
    <t>8.892,33</t>
  </si>
  <si>
    <t>7.830,33</t>
  </si>
  <si>
    <t xml:space="preserve"> 36,35</t>
  </si>
  <si>
    <t>7.432,33</t>
  </si>
  <si>
    <t xml:space="preserve"> 37,11</t>
  </si>
  <si>
    <t>1.990,61</t>
  </si>
  <si>
    <t xml:space="preserve"> 44,33</t>
  </si>
  <si>
    <t xml:space="preserve"> 22,03</t>
  </si>
  <si>
    <t>17.709,32</t>
  </si>
  <si>
    <t>24,57</t>
  </si>
  <si>
    <t>44.196,70</t>
  </si>
  <si>
    <t xml:space="preserve"> 40,07</t>
  </si>
  <si>
    <t xml:space="preserve"> 69,38</t>
  </si>
  <si>
    <t>27.872,00</t>
  </si>
  <si>
    <t>11,Opći prihodi i primici 
51,Pomoći EU
71,Prihodi od prodaje imovine</t>
  </si>
  <si>
    <t>162.849,18
325.171,00
272.082,00</t>
  </si>
  <si>
    <t>74.667,73
0,00
450,00</t>
  </si>
  <si>
    <t>45,85
0,00
0,17</t>
  </si>
  <si>
    <t xml:space="preserve"> 46,42</t>
  </si>
  <si>
    <t>160.859,18</t>
  </si>
  <si>
    <t>18.580,00</t>
  </si>
  <si>
    <t xml:space="preserve"> 37,82</t>
  </si>
  <si>
    <t>142.279,18</t>
  </si>
  <si>
    <t xml:space="preserve"> 47,54</t>
  </si>
  <si>
    <t>16.192,18</t>
  </si>
  <si>
    <t xml:space="preserve"> 45,90</t>
  </si>
  <si>
    <t>126.087,00</t>
  </si>
  <si>
    <t xml:space="preserve"> 47,75</t>
  </si>
  <si>
    <t>Izvor financiranja: 51, Pomoći EU</t>
  </si>
  <si>
    <t>325.171,00</t>
  </si>
  <si>
    <t>272.082,00</t>
  </si>
  <si>
    <t xml:space="preserve"> 0,17</t>
  </si>
  <si>
    <t>30.157,61</t>
  </si>
  <si>
    <t>62,77</t>
  </si>
  <si>
    <t>36.100,60</t>
  </si>
  <si>
    <t xml:space="preserve"> 61,77</t>
  </si>
  <si>
    <t>11.945,00</t>
  </si>
  <si>
    <t xml:space="preserve"> 65,80</t>
  </si>
  <si>
    <t>252.355,51</t>
  </si>
  <si>
    <t xml:space="preserve"> 41,61</t>
  </si>
  <si>
    <t xml:space="preserve"> 60,88</t>
  </si>
  <si>
    <t>62.709,94</t>
  </si>
  <si>
    <t>38.174,84</t>
  </si>
  <si>
    <t>60,88</t>
  </si>
  <si>
    <t>53.286,94</t>
  </si>
  <si>
    <t xml:space="preserve"> 49,23</t>
  </si>
  <si>
    <t>37.826,00</t>
  </si>
  <si>
    <t xml:space="preserve"> 45,58</t>
  </si>
  <si>
    <t>29.199,00</t>
  </si>
  <si>
    <t xml:space="preserve"> 46,57</t>
  </si>
  <si>
    <t>3.849,00</t>
  </si>
  <si>
    <t xml:space="preserve"> 36,28</t>
  </si>
  <si>
    <t>4.778,00</t>
  </si>
  <si>
    <t>15.129,14</t>
  </si>
  <si>
    <t xml:space="preserve"> 58,65</t>
  </si>
  <si>
    <t>1.194,17</t>
  </si>
  <si>
    <t xml:space="preserve"> 35,17</t>
  </si>
  <si>
    <t>796,00</t>
  </si>
  <si>
    <t xml:space="preserve"> 50,25</t>
  </si>
  <si>
    <t xml:space="preserve"> 5,02</t>
  </si>
  <si>
    <t>4.379,85</t>
  </si>
  <si>
    <t xml:space="preserve"> 49,42</t>
  </si>
  <si>
    <t xml:space="preserve"> 46,87</t>
  </si>
  <si>
    <t>3.583,52</t>
  </si>
  <si>
    <t xml:space="preserve"> 51,72</t>
  </si>
  <si>
    <t>4.313,12</t>
  </si>
  <si>
    <t xml:space="preserve"> 35,92</t>
  </si>
  <si>
    <t xml:space="preserve"> 47,92</t>
  </si>
  <si>
    <t>265,45</t>
  </si>
  <si>
    <t xml:space="preserve"> 96,90</t>
  </si>
  <si>
    <t xml:space="preserve"> 48,01</t>
  </si>
  <si>
    <t xml:space="preserve"> 55,58</t>
  </si>
  <si>
    <t>2.455,00</t>
  </si>
  <si>
    <t xml:space="preserve"> 19,46</t>
  </si>
  <si>
    <t>5.242,00</t>
  </si>
  <si>
    <t xml:space="preserve"> 90,41</t>
  </si>
  <si>
    <t>199,00</t>
  </si>
  <si>
    <t>5.043,00</t>
  </si>
  <si>
    <t xml:space="preserve"> 93,97</t>
  </si>
  <si>
    <t>331,80</t>
  </si>
  <si>
    <t xml:space="preserve"> 36,18</t>
  </si>
  <si>
    <t>9.423,00</t>
  </si>
  <si>
    <t xml:space="preserve"> 126,72</t>
  </si>
  <si>
    <t>1.592,00</t>
  </si>
  <si>
    <t xml:space="preserve"> 253,40</t>
  </si>
  <si>
    <t>7.831,00</t>
  </si>
  <si>
    <t xml:space="preserve"> 100,97</t>
  </si>
  <si>
    <t>6.873,29</t>
  </si>
  <si>
    <t>30,66</t>
  </si>
  <si>
    <t>6.890,89</t>
  </si>
  <si>
    <t xml:space="preserve"> 10,13</t>
  </si>
  <si>
    <t>530,89</t>
  </si>
  <si>
    <t xml:space="preserve"> 52,46</t>
  </si>
  <si>
    <t>5.565,00</t>
  </si>
  <si>
    <t>795,00</t>
  </si>
  <si>
    <t xml:space="preserve"> 52,75</t>
  </si>
  <si>
    <t>3.580,00</t>
  </si>
  <si>
    <t xml:space="preserve"> 24,37</t>
  </si>
  <si>
    <t>10.400,00</t>
  </si>
  <si>
    <t>78,36</t>
  </si>
  <si>
    <t>49.555,52</t>
  </si>
  <si>
    <t>32,19</t>
  </si>
  <si>
    <t xml:space="preserve"> 4,71</t>
  </si>
  <si>
    <t>63.707,00</t>
  </si>
  <si>
    <t xml:space="preserve"> 29,99</t>
  </si>
  <si>
    <t>33.181,00</t>
  </si>
  <si>
    <t xml:space="preserve"> 66,10</t>
  </si>
  <si>
    <t>54.415,23</t>
  </si>
  <si>
    <t>47.780,23</t>
  </si>
  <si>
    <t xml:space="preserve"> 74,36</t>
  </si>
  <si>
    <t xml:space="preserve"> 23,91</t>
  </si>
  <si>
    <t>2.654,45</t>
  </si>
  <si>
    <t>11,Opći prihodi i primici 
43,Ostali prihodi za posebne namjene
51,Pomoći EU
52,Ostale pomoći
71,Prihodi od prodaje imovine
81,Namjenski primici od zaduživanja</t>
  </si>
  <si>
    <t>124.234,47
747.310,76
182.627,00
324.241,46
748.556,14
39.817,00</t>
  </si>
  <si>
    <t>57.088,90
182.132,96
845.895,32
16.467,13
26.644,02
3.224,96</t>
  </si>
  <si>
    <t>45,95
24,37
463,18
5,08
3,56
8,10</t>
  </si>
  <si>
    <t>662.236,35</t>
  </si>
  <si>
    <t xml:space="preserve"> 89,39</t>
  </si>
  <si>
    <t xml:space="preserve"> 22,93</t>
  </si>
  <si>
    <t>116.793,00</t>
  </si>
  <si>
    <t xml:space="preserve"> 32,10</t>
  </si>
  <si>
    <t>46.718,01</t>
  </si>
  <si>
    <t xml:space="preserve"> 16,52</t>
  </si>
  <si>
    <t>117.454,75</t>
  </si>
  <si>
    <t xml:space="preserve"> 16,89</t>
  </si>
  <si>
    <t>97.546,75</t>
  </si>
  <si>
    <t xml:space="preserve"> 20,34</t>
  </si>
  <si>
    <t>14.595,00</t>
  </si>
  <si>
    <t xml:space="preserve"> 16,92</t>
  </si>
  <si>
    <t>82.951,75</t>
  </si>
  <si>
    <t xml:space="preserve"> 20,94</t>
  </si>
  <si>
    <t xml:space="preserve"> 282,22</t>
  </si>
  <si>
    <t>24.057,00</t>
  </si>
  <si>
    <t xml:space="preserve"> 1,79</t>
  </si>
  <si>
    <t>132.723,00</t>
  </si>
  <si>
    <t xml:space="preserve"> 333,05</t>
  </si>
  <si>
    <t xml:space="preserve"> 19,24</t>
  </si>
  <si>
    <t xml:space="preserve"> 37,79</t>
  </si>
  <si>
    <t>126.677,88</t>
  </si>
  <si>
    <t>116.130,88</t>
  </si>
  <si>
    <t xml:space="preserve"> 41,22</t>
  </si>
  <si>
    <t>13.272,28</t>
  </si>
  <si>
    <t xml:space="preserve"> 1,41</t>
  </si>
  <si>
    <t>102.858,60</t>
  </si>
  <si>
    <t xml:space="preserve"> 46,36</t>
  </si>
  <si>
    <t xml:space="preserve"> 49,21</t>
  </si>
  <si>
    <t>52.689,25</t>
  </si>
  <si>
    <t>330,00</t>
  </si>
  <si>
    <t xml:space="preserve"> 14,53</t>
  </si>
  <si>
    <t>52.359,25</t>
  </si>
  <si>
    <t xml:space="preserve"> 49,43</t>
  </si>
  <si>
    <t xml:space="preserve"> 44,86</t>
  </si>
  <si>
    <t>39.815,00</t>
  </si>
  <si>
    <t xml:space="preserve"> 8,82</t>
  </si>
  <si>
    <t xml:space="preserve"> 12,19</t>
  </si>
  <si>
    <t>6.636,00</t>
  </si>
  <si>
    <t>1.173.932,57</t>
  </si>
  <si>
    <t xml:space="preserve"> 4,36</t>
  </si>
  <si>
    <t xml:space="preserve"> 33,61</t>
  </si>
  <si>
    <t>67.024,61</t>
  </si>
  <si>
    <t xml:space="preserve"> 48,77</t>
  </si>
  <si>
    <t xml:space="preserve"> 3,20</t>
  </si>
  <si>
    <t>59.725,26</t>
  </si>
  <si>
    <t xml:space="preserve"> 2,78</t>
  </si>
  <si>
    <t>414.095,00</t>
  </si>
  <si>
    <t xml:space="preserve"> 3,23</t>
  </si>
  <si>
    <t>285.354,00</t>
  </si>
  <si>
    <t>49.107,14</t>
  </si>
  <si>
    <t>36.366,00</t>
  </si>
  <si>
    <t>49.904,00</t>
  </si>
  <si>
    <t>96.887,19</t>
  </si>
  <si>
    <t xml:space="preserve"> 44,54</t>
  </si>
  <si>
    <t xml:space="preserve"> 20,75</t>
  </si>
  <si>
    <t>47.780,51</t>
  </si>
  <si>
    <t xml:space="preserve"> 17,57</t>
  </si>
  <si>
    <t>34.508,23</t>
  </si>
  <si>
    <t xml:space="preserve"> 24,33</t>
  </si>
  <si>
    <t xml:space="preserve"> 32,21</t>
  </si>
  <si>
    <t>Kapitalni projekt: K100009, RECIKLAŽNA DVORIŠTA I ZELENI OTOCI</t>
  </si>
  <si>
    <t xml:space="preserve"> 85,06</t>
  </si>
  <si>
    <t>23.491,68</t>
  </si>
  <si>
    <t xml:space="preserve"> 77,85</t>
  </si>
  <si>
    <t>19.510,00</t>
  </si>
  <si>
    <t xml:space="preserve"> 93,74</t>
  </si>
  <si>
    <t>12.343,00</t>
  </si>
  <si>
    <t xml:space="preserve"> 98,78</t>
  </si>
  <si>
    <t>200.550,72</t>
  </si>
  <si>
    <t xml:space="preserve"> 220,17</t>
  </si>
  <si>
    <t xml:space="preserve"> 44,73</t>
  </si>
  <si>
    <t>50.573,72</t>
  </si>
  <si>
    <t xml:space="preserve"> 48,25</t>
  </si>
  <si>
    <t>37.298,72</t>
  </si>
  <si>
    <t xml:space="preserve"> 42,06</t>
  </si>
  <si>
    <t>3.985,00</t>
  </si>
  <si>
    <t>33.313,72</t>
  </si>
  <si>
    <t xml:space="preserve"> 47,09</t>
  </si>
  <si>
    <t>3.982,00</t>
  </si>
  <si>
    <t xml:space="preserve"> 285,73</t>
  </si>
  <si>
    <t>145.995,00</t>
  </si>
  <si>
    <t>28.845,48</t>
  </si>
  <si>
    <t>65,46</t>
  </si>
  <si>
    <t>22.297,88</t>
  </si>
  <si>
    <t>28,38</t>
  </si>
  <si>
    <t>69.274,00</t>
  </si>
  <si>
    <t>1.593,00</t>
  </si>
  <si>
    <t xml:space="preserve"> 38,31</t>
  </si>
  <si>
    <t>67.681,00</t>
  </si>
  <si>
    <t xml:space="preserve"> 32,04</t>
  </si>
  <si>
    <t>9.291,00</t>
  </si>
  <si>
    <t>11,Opći prihodi i primici 
43,Ostali prihodi za posebne namjene</t>
  </si>
  <si>
    <t>18.711,00
19.908,00</t>
  </si>
  <si>
    <t>1.165,39
0,00</t>
  </si>
  <si>
    <t>6,23
0,00</t>
  </si>
  <si>
    <t xml:space="preserve"> 6,23</t>
  </si>
  <si>
    <t>18.711,00</t>
  </si>
  <si>
    <t>Kapitalni projekt: K100010, RAZVOJ ZONE MALOG GOSPODARSTVA</t>
  </si>
  <si>
    <t>23.436,93</t>
  </si>
  <si>
    <t>45,05</t>
  </si>
  <si>
    <t xml:space="preserve"> 44,53</t>
  </si>
  <si>
    <t>37.426,23</t>
  </si>
  <si>
    <t xml:space="preserve"> 104,00</t>
  </si>
  <si>
    <t>34.509,00</t>
  </si>
  <si>
    <t xml:space="preserve"> 44,30</t>
  </si>
  <si>
    <t>17.255,00</t>
  </si>
  <si>
    <t xml:space="preserve"> 55,19</t>
  </si>
  <si>
    <t xml:space="preserve"> 33,41</t>
  </si>
  <si>
    <t xml:space="preserve"> 46,38</t>
  </si>
  <si>
    <t>14.596,84</t>
  </si>
  <si>
    <t>48.390,67</t>
  </si>
  <si>
    <t>52,91</t>
  </si>
  <si>
    <t xml:space="preserve"> 54,09</t>
  </si>
  <si>
    <t>35.835,00</t>
  </si>
  <si>
    <t xml:space="preserve"> 54,99</t>
  </si>
  <si>
    <t>52.163,00</t>
  </si>
  <si>
    <t xml:space="preserve"> 53,47</t>
  </si>
  <si>
    <t>38.890,00</t>
  </si>
  <si>
    <t>3.453,00</t>
  </si>
  <si>
    <t xml:space="preserve"> 23,06</t>
  </si>
  <si>
    <t xml:space="preserve"> 37,51</t>
  </si>
  <si>
    <t>1.330,00</t>
  </si>
  <si>
    <t>15,Proračunska zaliha</t>
  </si>
  <si>
    <t>KLASA:  400-01/23-01/009</t>
  </si>
  <si>
    <t>URBROJ: 2140-28-01-23-4</t>
  </si>
  <si>
    <t>Sveti Križ Začretje, 11.09.2023.</t>
  </si>
  <si>
    <t>Temeljem članka 76. i 88. Zakona o proračunu (Narodne novine, broj 144/21), članka 4. i 54. Pravilnika o polugodišnjem i godišnjem izvještaju o izvršenju proračuna i financijskog plana (Narodne novine 85/23), te članka 32. Statuta Općine Sveti Križ Začretje (Službeni glasnik Krapinsko-zagorske županije, broj 21/2021) Općinsko vijeće Općine Sveti Križ Začretje na 15. sjednici održanoj dana 11.09.2023. godine donijelo je</t>
  </si>
  <si>
    <t>ZAVRŠNE ODREDBE</t>
  </si>
  <si>
    <t xml:space="preserve">    PREDSJEDNIK</t>
  </si>
  <si>
    <t>OPĆINSKOG VIJEĆA</t>
  </si>
  <si>
    <t xml:space="preserve"> Ivica Roginić</t>
  </si>
  <si>
    <t>Polugodišnji Izvještaj o izvršenju Proračuna Općine Sveti Križ Začretje za 2023. godinu objavit će se u ''Službenom glasniku Krapinsko-zagorske županije'' i na mrežnim stranicama Općine, te 
stupa na snagu prvog dana od dana objave.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</si>
</sst>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0000"/>
    <numFmt numFmtId="167" formatCode="#,##0.00\ _k_n"/>
    <numFmt numFmtId="168" formatCode="[$-41A]d\.\ mmmm\ yyyy\."/>
    <numFmt numFmtId="169" formatCode="#,##0.00[$%-41A]* 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00"/>
  </numFmts>
  <fonts count="6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9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20" borderId="1" applyNumberFormat="0" applyFont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>
      <alignment vertical="top"/>
      <protection/>
    </xf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7">
    <xf numFmtId="0" fontId="0" fillId="0" borderId="0" xfId="0" applyAlignment="1">
      <alignment vertical="top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167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4" fontId="0" fillId="0" borderId="0" xfId="0" applyNumberFormat="1" applyAlignment="1">
      <alignment vertical="top"/>
    </xf>
    <xf numFmtId="0" fontId="2" fillId="0" borderId="10" xfId="0" applyFont="1" applyBorder="1" applyAlignment="1">
      <alignment vertical="top" wrapText="1" readingOrder="1"/>
    </xf>
    <xf numFmtId="0" fontId="2" fillId="0" borderId="11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1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8" fillId="4" borderId="13" xfId="0" applyFont="1" applyFill="1" applyBorder="1" applyAlignment="1">
      <alignment horizontal="center" vertical="top"/>
    </xf>
    <xf numFmtId="0" fontId="8" fillId="4" borderId="14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4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" fontId="1" fillId="0" borderId="12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4" fontId="1" fillId="0" borderId="16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10" xfId="0" applyFont="1" applyBorder="1" applyAlignment="1">
      <alignment vertical="top" wrapText="1" readingOrder="1"/>
    </xf>
    <xf numFmtId="0" fontId="2" fillId="0" borderId="11" xfId="0" applyFont="1" applyBorder="1" applyAlignment="1">
      <alignment vertical="top" wrapText="1" readingOrder="1"/>
    </xf>
    <xf numFmtId="4" fontId="1" fillId="0" borderId="11" xfId="0" applyNumberFormat="1" applyFont="1" applyFill="1" applyBorder="1" applyAlignment="1">
      <alignment horizontal="right" vertical="top"/>
    </xf>
    <xf numFmtId="4" fontId="2" fillId="0" borderId="0" xfId="0" applyNumberFormat="1" applyFont="1" applyBorder="1" applyAlignment="1">
      <alignment vertical="top"/>
    </xf>
    <xf numFmtId="4" fontId="2" fillId="0" borderId="0" xfId="0" applyNumberFormat="1" applyFont="1" applyFill="1" applyBorder="1" applyAlignment="1">
      <alignment horizontal="right"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1" fillId="0" borderId="0" xfId="51" applyFill="1">
      <alignment vertical="top"/>
      <protection/>
    </xf>
    <xf numFmtId="0" fontId="1" fillId="0" borderId="0" xfId="51">
      <alignment vertical="top"/>
      <protection/>
    </xf>
    <xf numFmtId="4" fontId="1" fillId="0" borderId="0" xfId="51" applyNumberFormat="1" applyFont="1" applyAlignment="1">
      <alignment horizontal="right" vertical="top"/>
      <protection/>
    </xf>
    <xf numFmtId="0" fontId="1" fillId="0" borderId="0" xfId="51" applyFont="1" applyAlignment="1">
      <alignment horizontal="right" vertical="top"/>
      <protection/>
    </xf>
    <xf numFmtId="0" fontId="1" fillId="0" borderId="0" xfId="51" applyFont="1" applyAlignment="1">
      <alignment horizontal="center" vertical="top" wrapText="1"/>
      <protection/>
    </xf>
    <xf numFmtId="0" fontId="1" fillId="33" borderId="0" xfId="51" applyFill="1">
      <alignment vertical="top"/>
      <protection/>
    </xf>
    <xf numFmtId="0" fontId="1" fillId="13" borderId="0" xfId="51" applyFill="1">
      <alignment vertical="top"/>
      <protection/>
    </xf>
    <xf numFmtId="4" fontId="18" fillId="34" borderId="0" xfId="51" applyNumberFormat="1" applyFont="1" applyFill="1" applyAlignment="1">
      <alignment horizontal="right" vertical="top"/>
      <protection/>
    </xf>
    <xf numFmtId="4" fontId="18" fillId="35" borderId="0" xfId="51" applyNumberFormat="1" applyFont="1" applyFill="1" applyAlignment="1">
      <alignment horizontal="right" vertical="top"/>
      <protection/>
    </xf>
    <xf numFmtId="0" fontId="1" fillId="36" borderId="0" xfId="51" applyFill="1">
      <alignment vertical="top"/>
      <protection/>
    </xf>
    <xf numFmtId="4" fontId="2" fillId="37" borderId="0" xfId="51" applyNumberFormat="1" applyFont="1" applyFill="1" applyAlignment="1">
      <alignment horizontal="right" vertical="top"/>
      <protection/>
    </xf>
    <xf numFmtId="49" fontId="1" fillId="0" borderId="0" xfId="51" applyNumberFormat="1" applyFont="1" applyAlignment="1">
      <alignment horizontal="center" vertical="top" wrapText="1" readingOrder="1"/>
      <protection/>
    </xf>
    <xf numFmtId="0" fontId="2" fillId="0" borderId="0" xfId="51" applyFont="1" applyAlignment="1">
      <alignment horizontal="left" vertical="top" wrapText="1" readingOrder="1"/>
      <protection/>
    </xf>
    <xf numFmtId="0" fontId="2" fillId="0" borderId="0" xfId="51" applyFont="1" applyAlignment="1">
      <alignment horizontal="center" vertical="top" wrapText="1" readingOrder="1"/>
      <protection/>
    </xf>
    <xf numFmtId="0" fontId="64" fillId="38" borderId="16" xfId="0" applyFont="1" applyFill="1" applyBorder="1" applyAlignment="1">
      <alignment horizontal="center" vertical="top"/>
    </xf>
    <xf numFmtId="0" fontId="64" fillId="38" borderId="17" xfId="0" applyFont="1" applyFill="1" applyBorder="1" applyAlignment="1">
      <alignment horizontal="center" vertical="top"/>
    </xf>
    <xf numFmtId="0" fontId="64" fillId="38" borderId="11" xfId="0" applyFont="1" applyFill="1" applyBorder="1" applyAlignment="1">
      <alignment horizontal="center" vertical="top"/>
    </xf>
    <xf numFmtId="49" fontId="64" fillId="38" borderId="11" xfId="0" applyNumberFormat="1" applyFont="1" applyFill="1" applyBorder="1" applyAlignment="1">
      <alignment horizontal="center" vertical="top"/>
    </xf>
    <xf numFmtId="49" fontId="64" fillId="38" borderId="18" xfId="0" applyNumberFormat="1" applyFont="1" applyFill="1" applyBorder="1" applyAlignment="1">
      <alignment horizontal="center" vertical="top"/>
    </xf>
    <xf numFmtId="0" fontId="65" fillId="38" borderId="11" xfId="0" applyFont="1" applyFill="1" applyBorder="1" applyAlignment="1">
      <alignment horizontal="center" vertical="center"/>
    </xf>
    <xf numFmtId="0" fontId="65" fillId="38" borderId="11" xfId="0" applyNumberFormat="1" applyFont="1" applyFill="1" applyBorder="1" applyAlignment="1">
      <alignment horizontal="center" vertical="center"/>
    </xf>
    <xf numFmtId="0" fontId="65" fillId="38" borderId="1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7" fillId="39" borderId="19" xfId="0" applyFont="1" applyFill="1" applyBorder="1" applyAlignment="1">
      <alignment vertical="top"/>
    </xf>
    <xf numFmtId="0" fontId="8" fillId="4" borderId="19" xfId="0" applyFont="1" applyFill="1" applyBorder="1" applyAlignment="1">
      <alignment horizontal="center" vertical="top"/>
    </xf>
    <xf numFmtId="0" fontId="7" fillId="4" borderId="19" xfId="0" applyFont="1" applyFill="1" applyBorder="1" applyAlignment="1">
      <alignment vertical="top"/>
    </xf>
    <xf numFmtId="0" fontId="7" fillId="0" borderId="13" xfId="0" applyFont="1" applyBorder="1" applyAlignment="1">
      <alignment vertical="top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64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vertical="top"/>
    </xf>
    <xf numFmtId="0" fontId="19" fillId="0" borderId="0" xfId="0" applyFont="1" applyAlignment="1">
      <alignment/>
    </xf>
    <xf numFmtId="0" fontId="12" fillId="13" borderId="16" xfId="0" applyFont="1" applyFill="1" applyBorder="1" applyAlignment="1">
      <alignment horizontal="center" vertical="center"/>
    </xf>
    <xf numFmtId="0" fontId="12" fillId="13" borderId="16" xfId="0" applyFont="1" applyFill="1" applyBorder="1" applyAlignment="1">
      <alignment horizontal="center" vertical="center" wrapText="1" readingOrder="1"/>
    </xf>
    <xf numFmtId="0" fontId="12" fillId="13" borderId="10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 wrapText="1" readingOrder="1"/>
    </xf>
    <xf numFmtId="49" fontId="12" fillId="13" borderId="10" xfId="0" applyNumberFormat="1" applyFont="1" applyFill="1" applyBorder="1" applyAlignment="1">
      <alignment horizontal="center" vertical="center" wrapText="1" readingOrder="1"/>
    </xf>
    <xf numFmtId="49" fontId="12" fillId="13" borderId="10" xfId="0" applyNumberFormat="1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 wrapText="1" readingOrder="1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right" vertical="top" wrapText="1" readingOrder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left" vertical="top" wrapText="1" readingOrder="1"/>
    </xf>
    <xf numFmtId="0" fontId="2" fillId="0" borderId="0" xfId="0" applyFont="1" applyFill="1" applyAlignment="1">
      <alignment horizontal="center" vertical="top" wrapText="1" readingOrder="1"/>
    </xf>
    <xf numFmtId="0" fontId="13" fillId="0" borderId="0" xfId="0" applyFont="1" applyFill="1" applyAlignment="1">
      <alignment horizontal="left" vertical="top" wrapText="1" readingOrder="1"/>
    </xf>
    <xf numFmtId="49" fontId="1" fillId="0" borderId="0" xfId="0" applyNumberFormat="1" applyFont="1" applyFill="1" applyAlignment="1">
      <alignment horizontal="center" vertical="top"/>
    </xf>
    <xf numFmtId="0" fontId="2" fillId="40" borderId="0" xfId="0" applyFont="1" applyFill="1" applyAlignment="1">
      <alignment horizontal="left" vertical="top"/>
    </xf>
    <xf numFmtId="0" fontId="2" fillId="40" borderId="0" xfId="0" applyFont="1" applyFill="1" applyAlignment="1">
      <alignment horizontal="left" vertical="top" wrapText="1"/>
    </xf>
    <xf numFmtId="4" fontId="2" fillId="40" borderId="0" xfId="0" applyNumberFormat="1" applyFont="1" applyFill="1" applyAlignment="1">
      <alignment horizontal="right" vertical="top"/>
    </xf>
    <xf numFmtId="0" fontId="2" fillId="40" borderId="0" xfId="0" applyFont="1" applyFill="1" applyAlignment="1">
      <alignment horizontal="right" vertical="top"/>
    </xf>
    <xf numFmtId="0" fontId="2" fillId="41" borderId="0" xfId="0" applyFont="1" applyFill="1" applyAlignment="1">
      <alignment horizontal="left" vertical="top"/>
    </xf>
    <xf numFmtId="0" fontId="2" fillId="41" borderId="0" xfId="0" applyFont="1" applyFill="1" applyAlignment="1">
      <alignment horizontal="left" vertical="top" wrapText="1"/>
    </xf>
    <xf numFmtId="4" fontId="2" fillId="41" borderId="0" xfId="0" applyNumberFormat="1" applyFont="1" applyFill="1" applyAlignment="1">
      <alignment horizontal="right" vertical="top"/>
    </xf>
    <xf numFmtId="0" fontId="2" fillId="41" borderId="0" xfId="0" applyFont="1" applyFill="1" applyAlignment="1">
      <alignment horizontal="right" vertical="top"/>
    </xf>
    <xf numFmtId="0" fontId="20" fillId="42" borderId="0" xfId="0" applyFont="1" applyFill="1" applyAlignment="1">
      <alignment horizontal="left" vertical="top" wrapText="1"/>
    </xf>
    <xf numFmtId="49" fontId="20" fillId="42" borderId="0" xfId="0" applyNumberFormat="1" applyFont="1" applyFill="1" applyAlignment="1">
      <alignment horizontal="right" vertical="top" wrapText="1"/>
    </xf>
    <xf numFmtId="0" fontId="20" fillId="42" borderId="0" xfId="0" applyFont="1" applyFill="1" applyAlignment="1">
      <alignment horizontal="right" vertical="top" wrapText="1"/>
    </xf>
    <xf numFmtId="2" fontId="20" fillId="42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left" vertical="top" wrapText="1" readingOrder="1"/>
    </xf>
    <xf numFmtId="0" fontId="2" fillId="41" borderId="0" xfId="0" applyFont="1" applyFill="1" applyAlignment="1">
      <alignment horizontal="left" vertical="top" wrapText="1" readingOrder="1"/>
    </xf>
    <xf numFmtId="0" fontId="2" fillId="40" borderId="0" xfId="0" applyFont="1" applyFill="1" applyAlignment="1">
      <alignment horizontal="left" vertical="top" wrapText="1" readingOrder="1"/>
    </xf>
    <xf numFmtId="49" fontId="1" fillId="0" borderId="0" xfId="0" applyNumberFormat="1" applyFont="1" applyFill="1" applyAlignment="1">
      <alignment horizontal="center" vertical="top" wrapText="1"/>
    </xf>
    <xf numFmtId="4" fontId="1" fillId="42" borderId="0" xfId="0" applyNumberFormat="1" applyFont="1" applyFill="1" applyAlignment="1">
      <alignment horizontal="right" vertical="top"/>
    </xf>
    <xf numFmtId="4" fontId="1" fillId="40" borderId="0" xfId="0" applyNumberFormat="1" applyFont="1" applyFill="1" applyAlignment="1">
      <alignment horizontal="right" vertical="top"/>
    </xf>
    <xf numFmtId="4" fontId="20" fillId="42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vertical="top"/>
    </xf>
    <xf numFmtId="0" fontId="2" fillId="43" borderId="0" xfId="0" applyFont="1" applyFill="1" applyAlignment="1">
      <alignment horizontal="left" vertical="top" wrapText="1" readingOrder="1"/>
    </xf>
    <xf numFmtId="0" fontId="0" fillId="43" borderId="0" xfId="0" applyFill="1" applyAlignment="1">
      <alignment vertical="top"/>
    </xf>
    <xf numFmtId="0" fontId="13" fillId="43" borderId="0" xfId="0" applyFont="1" applyFill="1" applyAlignment="1">
      <alignment horizontal="left" vertical="top" wrapText="1" readingOrder="1"/>
    </xf>
    <xf numFmtId="49" fontId="1" fillId="43" borderId="0" xfId="0" applyNumberFormat="1" applyFont="1" applyFill="1" applyAlignment="1">
      <alignment horizontal="center" vertical="top"/>
    </xf>
    <xf numFmtId="49" fontId="1" fillId="43" borderId="0" xfId="0" applyNumberFormat="1" applyFont="1" applyFill="1" applyAlignment="1">
      <alignment horizontal="center" vertical="top" wrapText="1" readingOrder="1"/>
    </xf>
    <xf numFmtId="49" fontId="1" fillId="43" borderId="0" xfId="0" applyNumberFormat="1" applyFont="1" applyFill="1" applyAlignment="1">
      <alignment horizontal="left" vertical="top" wrapText="1" readingOrder="1"/>
    </xf>
    <xf numFmtId="0" fontId="1" fillId="43" borderId="0" xfId="0" applyFont="1" applyFill="1" applyAlignment="1">
      <alignment horizontal="left" vertical="top"/>
    </xf>
    <xf numFmtId="0" fontId="1" fillId="43" borderId="0" xfId="0" applyFont="1" applyFill="1" applyAlignment="1">
      <alignment horizontal="left" vertical="top" wrapText="1" readingOrder="1"/>
    </xf>
    <xf numFmtId="4" fontId="1" fillId="43" borderId="0" xfId="0" applyNumberFormat="1" applyFont="1" applyFill="1" applyAlignment="1">
      <alignment horizontal="right" vertical="top"/>
    </xf>
    <xf numFmtId="0" fontId="1" fillId="43" borderId="0" xfId="0" applyFont="1" applyFill="1" applyAlignment="1">
      <alignment horizontal="right" vertical="top"/>
    </xf>
    <xf numFmtId="0" fontId="20" fillId="41" borderId="0" xfId="0" applyFont="1" applyFill="1" applyAlignment="1">
      <alignment horizontal="left" vertical="top" wrapText="1"/>
    </xf>
    <xf numFmtId="0" fontId="20" fillId="41" borderId="0" xfId="0" applyFont="1" applyFill="1" applyAlignment="1">
      <alignment horizontal="right" vertical="top" wrapText="1"/>
    </xf>
    <xf numFmtId="169" fontId="2" fillId="41" borderId="0" xfId="0" applyNumberFormat="1" applyFont="1" applyFill="1" applyAlignment="1">
      <alignment horizontal="right" vertical="top"/>
    </xf>
    <xf numFmtId="10" fontId="2" fillId="41" borderId="0" xfId="0" applyNumberFormat="1" applyFont="1" applyFill="1" applyAlignment="1">
      <alignment horizontal="right" vertical="top"/>
    </xf>
    <xf numFmtId="0" fontId="1" fillId="43" borderId="0" xfId="0" applyFont="1" applyFill="1" applyAlignment="1">
      <alignment horizontal="left" vertical="top" wrapText="1"/>
    </xf>
    <xf numFmtId="169" fontId="1" fillId="43" borderId="0" xfId="0" applyNumberFormat="1" applyFont="1" applyFill="1" applyAlignment="1">
      <alignment horizontal="right" vertical="top"/>
    </xf>
    <xf numFmtId="10" fontId="1" fillId="43" borderId="0" xfId="0" applyNumberFormat="1" applyFont="1" applyFill="1" applyAlignment="1">
      <alignment horizontal="right" vertical="top"/>
    </xf>
    <xf numFmtId="0" fontId="2" fillId="43" borderId="0" xfId="0" applyFont="1" applyFill="1" applyAlignment="1">
      <alignment vertical="top"/>
    </xf>
    <xf numFmtId="0" fontId="2" fillId="43" borderId="0" xfId="0" applyFont="1" applyFill="1" applyAlignment="1">
      <alignment horizontal="right" vertical="top"/>
    </xf>
    <xf numFmtId="4" fontId="2" fillId="43" borderId="0" xfId="0" applyNumberFormat="1" applyFont="1" applyFill="1" applyAlignment="1">
      <alignment horizontal="right" vertical="top"/>
    </xf>
    <xf numFmtId="169" fontId="2" fillId="43" borderId="0" xfId="0" applyNumberFormat="1" applyFont="1" applyFill="1" applyAlignment="1">
      <alignment horizontal="right" vertical="top"/>
    </xf>
    <xf numFmtId="3" fontId="1" fillId="43" borderId="0" xfId="0" applyNumberFormat="1" applyFont="1" applyFill="1" applyAlignment="1">
      <alignment horizontal="right" vertical="top"/>
    </xf>
    <xf numFmtId="10" fontId="2" fillId="43" borderId="0" xfId="0" applyNumberFormat="1" applyFont="1" applyFill="1" applyAlignment="1">
      <alignment horizontal="right" vertical="top"/>
    </xf>
    <xf numFmtId="0" fontId="11" fillId="43" borderId="0" xfId="51" applyFont="1" applyFill="1">
      <alignment vertical="top"/>
      <protection/>
    </xf>
    <xf numFmtId="0" fontId="9" fillId="43" borderId="0" xfId="51" applyFont="1" applyFill="1" applyAlignment="1">
      <alignment horizontal="left" vertical="top"/>
      <protection/>
    </xf>
    <xf numFmtId="49" fontId="11" fillId="43" borderId="0" xfId="51" applyNumberFormat="1" applyFont="1" applyFill="1" applyAlignment="1">
      <alignment horizontal="center" vertical="top" wrapText="1" readingOrder="1"/>
      <protection/>
    </xf>
    <xf numFmtId="0" fontId="12" fillId="41" borderId="0" xfId="51" applyFont="1" applyFill="1" applyAlignment="1">
      <alignment horizontal="left" vertical="top" wrapText="1"/>
      <protection/>
    </xf>
    <xf numFmtId="4" fontId="12" fillId="41" borderId="0" xfId="51" applyNumberFormat="1" applyFont="1" applyFill="1" applyAlignment="1">
      <alignment horizontal="right" vertical="top"/>
      <protection/>
    </xf>
    <xf numFmtId="0" fontId="12" fillId="41" borderId="0" xfId="51" applyFont="1" applyFill="1" applyAlignment="1">
      <alignment horizontal="right" vertical="top"/>
      <protection/>
    </xf>
    <xf numFmtId="0" fontId="12" fillId="43" borderId="0" xfId="51" applyFont="1" applyFill="1">
      <alignment vertical="top"/>
      <protection/>
    </xf>
    <xf numFmtId="0" fontId="11" fillId="43" borderId="0" xfId="51" applyFont="1" applyFill="1" applyAlignment="1">
      <alignment horizontal="left" vertical="top" wrapText="1"/>
      <protection/>
    </xf>
    <xf numFmtId="4" fontId="11" fillId="43" borderId="0" xfId="51" applyNumberFormat="1" applyFont="1" applyFill="1" applyAlignment="1">
      <alignment horizontal="right" vertical="top"/>
      <protection/>
    </xf>
    <xf numFmtId="0" fontId="11" fillId="43" borderId="0" xfId="51" applyFont="1" applyFill="1" applyAlignment="1">
      <alignment horizontal="right" vertical="top"/>
      <protection/>
    </xf>
    <xf numFmtId="0" fontId="12" fillId="8" borderId="0" xfId="51" applyFont="1" applyFill="1" applyAlignment="1">
      <alignment horizontal="left" vertical="top"/>
      <protection/>
    </xf>
    <xf numFmtId="4" fontId="12" fillId="8" borderId="0" xfId="51" applyNumberFormat="1" applyFont="1" applyFill="1" applyAlignment="1">
      <alignment horizontal="right" vertical="top"/>
      <protection/>
    </xf>
    <xf numFmtId="0" fontId="12" fillId="8" borderId="0" xfId="51" applyFont="1" applyFill="1" applyAlignment="1">
      <alignment horizontal="right" vertical="top"/>
      <protection/>
    </xf>
    <xf numFmtId="2" fontId="11" fillId="43" borderId="0" xfId="51" applyNumberFormat="1" applyFont="1" applyFill="1" applyAlignment="1">
      <alignment horizontal="right" vertical="top"/>
      <protection/>
    </xf>
    <xf numFmtId="2" fontId="12" fillId="8" borderId="0" xfId="51" applyNumberFormat="1" applyFont="1" applyFill="1" applyAlignment="1">
      <alignment horizontal="right" vertical="top"/>
      <protection/>
    </xf>
    <xf numFmtId="0" fontId="11" fillId="43" borderId="0" xfId="51" applyFont="1" applyFill="1" applyAlignment="1">
      <alignment horizontal="left" vertical="top" wrapText="1" readingOrder="1"/>
      <protection/>
    </xf>
    <xf numFmtId="4" fontId="12" fillId="43" borderId="0" xfId="51" applyNumberFormat="1" applyFont="1" applyFill="1" applyAlignment="1">
      <alignment horizontal="right" vertical="top"/>
      <protection/>
    </xf>
    <xf numFmtId="2" fontId="12" fillId="43" borderId="0" xfId="51" applyNumberFormat="1" applyFont="1" applyFill="1" applyAlignment="1">
      <alignment horizontal="right" vertical="top"/>
      <protection/>
    </xf>
    <xf numFmtId="3" fontId="11" fillId="43" borderId="0" xfId="51" applyNumberFormat="1" applyFont="1" applyFill="1" applyAlignment="1">
      <alignment horizontal="right" vertical="top"/>
      <protection/>
    </xf>
    <xf numFmtId="0" fontId="2" fillId="43" borderId="0" xfId="51" applyFont="1" applyFill="1" applyAlignment="1">
      <alignment horizontal="left" vertical="top"/>
      <protection/>
    </xf>
    <xf numFmtId="0" fontId="1" fillId="43" borderId="0" xfId="51" applyFill="1">
      <alignment vertical="top"/>
      <protection/>
    </xf>
    <xf numFmtId="4" fontId="2" fillId="0" borderId="0" xfId="51" applyNumberFormat="1" applyFont="1" applyAlignment="1">
      <alignment horizontal="center" vertical="top"/>
      <protection/>
    </xf>
    <xf numFmtId="49" fontId="1" fillId="0" borderId="0" xfId="51" applyNumberFormat="1" applyFont="1" applyAlignment="1">
      <alignment horizontal="center" vertical="top"/>
      <protection/>
    </xf>
    <xf numFmtId="0" fontId="18" fillId="35" borderId="0" xfId="51" applyFont="1" applyFill="1" applyAlignment="1">
      <alignment horizontal="right" vertical="top"/>
      <protection/>
    </xf>
    <xf numFmtId="0" fontId="18" fillId="34" borderId="0" xfId="51" applyFont="1" applyFill="1" applyAlignment="1">
      <alignment horizontal="right" vertical="top"/>
      <protection/>
    </xf>
    <xf numFmtId="0" fontId="1" fillId="34" borderId="0" xfId="51" applyFill="1">
      <alignment vertical="top"/>
      <protection/>
    </xf>
    <xf numFmtId="0" fontId="20" fillId="36" borderId="0" xfId="51" applyFont="1" applyFill="1" applyAlignment="1">
      <alignment horizontal="right" vertical="top" wrapText="1"/>
      <protection/>
    </xf>
    <xf numFmtId="4" fontId="18" fillId="44" borderId="0" xfId="51" applyNumberFormat="1" applyFont="1" applyFill="1" applyAlignment="1">
      <alignment horizontal="right" vertical="top"/>
      <protection/>
    </xf>
    <xf numFmtId="0" fontId="18" fillId="44" borderId="0" xfId="51" applyFont="1" applyFill="1" applyAlignment="1">
      <alignment horizontal="right" vertical="top"/>
      <protection/>
    </xf>
    <xf numFmtId="4" fontId="2" fillId="33" borderId="0" xfId="51" applyNumberFormat="1" applyFont="1" applyFill="1" applyAlignment="1">
      <alignment horizontal="right" vertical="top"/>
      <protection/>
    </xf>
    <xf numFmtId="0" fontId="2" fillId="33" borderId="0" xfId="51" applyFont="1" applyFill="1" applyAlignment="1">
      <alignment horizontal="right" vertical="top"/>
      <protection/>
    </xf>
    <xf numFmtId="0" fontId="1" fillId="13" borderId="0" xfId="51" applyFont="1" applyFill="1" applyAlignment="1">
      <alignment horizontal="right" vertical="top"/>
      <protection/>
    </xf>
    <xf numFmtId="0" fontId="1" fillId="36" borderId="0" xfId="51" applyFont="1" applyFill="1" applyAlignment="1">
      <alignment horizontal="center" vertical="top" wrapText="1"/>
      <protection/>
    </xf>
    <xf numFmtId="4" fontId="1" fillId="36" borderId="0" xfId="51" applyNumberFormat="1" applyFont="1" applyFill="1" applyAlignment="1">
      <alignment horizontal="right" vertical="top"/>
      <protection/>
    </xf>
    <xf numFmtId="0" fontId="1" fillId="36" borderId="0" xfId="51" applyFont="1" applyFill="1" applyAlignment="1">
      <alignment horizontal="right" vertical="top"/>
      <protection/>
    </xf>
    <xf numFmtId="0" fontId="2" fillId="37" borderId="0" xfId="51" applyFont="1" applyFill="1" applyAlignment="1">
      <alignment horizontal="right" vertical="top"/>
      <protection/>
    </xf>
    <xf numFmtId="49" fontId="1" fillId="0" borderId="0" xfId="51" applyNumberFormat="1" applyFont="1" applyAlignment="1">
      <alignment horizontal="center" vertical="top" wrapText="1"/>
      <protection/>
    </xf>
    <xf numFmtId="4" fontId="7" fillId="43" borderId="19" xfId="0" applyNumberFormat="1" applyFont="1" applyFill="1" applyBorder="1" applyAlignment="1">
      <alignment horizontal="right" vertical="top"/>
    </xf>
    <xf numFmtId="4" fontId="7" fillId="43" borderId="20" xfId="0" applyNumberFormat="1" applyFont="1" applyFill="1" applyBorder="1" applyAlignment="1">
      <alignment horizontal="right" vertical="top"/>
    </xf>
    <xf numFmtId="4" fontId="7" fillId="43" borderId="11" xfId="0" applyNumberFormat="1" applyFont="1" applyFill="1" applyBorder="1" applyAlignment="1">
      <alignment horizontal="right" vertical="top"/>
    </xf>
    <xf numFmtId="4" fontId="7" fillId="43" borderId="18" xfId="0" applyNumberFormat="1" applyFont="1" applyFill="1" applyBorder="1" applyAlignment="1">
      <alignment horizontal="right" vertical="top"/>
    </xf>
    <xf numFmtId="4" fontId="7" fillId="43" borderId="19" xfId="0" applyNumberFormat="1" applyFont="1" applyFill="1" applyBorder="1" applyAlignment="1">
      <alignment vertical="top"/>
    </xf>
    <xf numFmtId="0" fontId="1" fillId="0" borderId="0" xfId="51" applyAlignment="1">
      <alignment horizontal="center" vertical="top"/>
      <protection/>
    </xf>
    <xf numFmtId="0" fontId="20" fillId="0" borderId="0" xfId="51" applyFont="1" applyAlignment="1">
      <alignment horizontal="center" vertical="top"/>
      <protection/>
    </xf>
    <xf numFmtId="0" fontId="10" fillId="0" borderId="0" xfId="0" applyFont="1" applyAlignment="1">
      <alignment horizontal="justify" wrapText="1"/>
    </xf>
    <xf numFmtId="0" fontId="8" fillId="4" borderId="14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/>
    </xf>
    <xf numFmtId="0" fontId="8" fillId="4" borderId="20" xfId="0" applyFont="1" applyFill="1" applyBorder="1" applyAlignment="1">
      <alignment horizontal="center" vertical="top"/>
    </xf>
    <xf numFmtId="0" fontId="7" fillId="4" borderId="13" xfId="0" applyFont="1" applyFill="1" applyBorder="1" applyAlignment="1">
      <alignment horizontal="left" vertical="top"/>
    </xf>
    <xf numFmtId="0" fontId="7" fillId="4" borderId="20" xfId="0" applyFont="1" applyFill="1" applyBorder="1" applyAlignment="1">
      <alignment horizontal="left" vertical="top"/>
    </xf>
    <xf numFmtId="0" fontId="7" fillId="4" borderId="15" xfId="0" applyFont="1" applyFill="1" applyBorder="1" applyAlignment="1">
      <alignment horizontal="left" vertical="top"/>
    </xf>
    <xf numFmtId="0" fontId="7" fillId="4" borderId="18" xfId="0" applyFont="1" applyFill="1" applyBorder="1" applyAlignment="1">
      <alignment horizontal="left" vertical="top"/>
    </xf>
    <xf numFmtId="0" fontId="64" fillId="38" borderId="21" xfId="0" applyFont="1" applyFill="1" applyBorder="1" applyAlignment="1">
      <alignment horizontal="center" vertical="center"/>
    </xf>
    <xf numFmtId="0" fontId="64" fillId="38" borderId="17" xfId="0" applyFont="1" applyFill="1" applyBorder="1" applyAlignment="1">
      <alignment horizontal="center" vertical="center"/>
    </xf>
    <xf numFmtId="0" fontId="64" fillId="38" borderId="0" xfId="0" applyFont="1" applyFill="1" applyBorder="1" applyAlignment="1">
      <alignment horizontal="center" vertical="center"/>
    </xf>
    <xf numFmtId="0" fontId="64" fillId="38" borderId="12" xfId="0" applyFont="1" applyFill="1" applyBorder="1" applyAlignment="1">
      <alignment horizontal="center" vertical="center"/>
    </xf>
    <xf numFmtId="0" fontId="64" fillId="38" borderId="15" xfId="0" applyFont="1" applyFill="1" applyBorder="1" applyAlignment="1">
      <alignment horizontal="center" vertical="center"/>
    </xf>
    <xf numFmtId="0" fontId="64" fillId="38" borderId="18" xfId="0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left" vertical="top"/>
    </xf>
    <xf numFmtId="0" fontId="7" fillId="39" borderId="18" xfId="0" applyFont="1" applyFill="1" applyBorder="1" applyAlignment="1">
      <alignment horizontal="left" vertical="top"/>
    </xf>
    <xf numFmtId="0" fontId="9" fillId="13" borderId="19" xfId="0" applyFont="1" applyFill="1" applyBorder="1" applyAlignment="1">
      <alignment horizontal="center" vertical="top"/>
    </xf>
    <xf numFmtId="0" fontId="64" fillId="38" borderId="19" xfId="0" applyFont="1" applyFill="1" applyBorder="1" applyAlignment="1">
      <alignment horizontal="center" vertical="center"/>
    </xf>
    <xf numFmtId="0" fontId="64" fillId="38" borderId="22" xfId="0" applyFont="1" applyFill="1" applyBorder="1" applyAlignment="1">
      <alignment horizontal="center" vertical="center"/>
    </xf>
    <xf numFmtId="0" fontId="64" fillId="38" borderId="23" xfId="0" applyFont="1" applyFill="1" applyBorder="1" applyAlignment="1">
      <alignment horizontal="center" vertical="center"/>
    </xf>
    <xf numFmtId="0" fontId="64" fillId="38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4" fillId="13" borderId="19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13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 readingOrder="1"/>
    </xf>
    <xf numFmtId="0" fontId="20" fillId="42" borderId="0" xfId="0" applyFont="1" applyFill="1" applyAlignment="1">
      <alignment horizontal="right" vertical="top" wrapText="1" readingOrder="1"/>
    </xf>
    <xf numFmtId="0" fontId="20" fillId="42" borderId="0" xfId="0" applyFont="1" applyFill="1" applyAlignment="1">
      <alignment horizontal="left" vertical="top" wrapText="1" readingOrder="1"/>
    </xf>
    <xf numFmtId="4" fontId="20" fillId="42" borderId="0" xfId="0" applyNumberFormat="1" applyFont="1" applyFill="1" applyAlignment="1">
      <alignment horizontal="right" vertical="top" wrapText="1" readingOrder="1"/>
    </xf>
    <xf numFmtId="0" fontId="8" fillId="19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 readingOrder="1"/>
    </xf>
    <xf numFmtId="0" fontId="22" fillId="42" borderId="0" xfId="0" applyFont="1" applyFill="1" applyAlignment="1">
      <alignment horizontal="right" vertical="top" wrapText="1" readingOrder="1"/>
    </xf>
    <xf numFmtId="0" fontId="1" fillId="0" borderId="0" xfId="0" applyFont="1" applyFill="1" applyAlignment="1">
      <alignment horizontal="left" vertical="top" wrapText="1" readingOrder="1"/>
    </xf>
    <xf numFmtId="0" fontId="1" fillId="43" borderId="0" xfId="0" applyFont="1" applyFill="1" applyAlignment="1">
      <alignment horizontal="center" vertical="top"/>
    </xf>
    <xf numFmtId="0" fontId="2" fillId="43" borderId="0" xfId="0" applyFont="1" applyFill="1" applyAlignment="1">
      <alignment horizontal="right" vertical="top" wrapText="1" readingOrder="1"/>
    </xf>
    <xf numFmtId="0" fontId="2" fillId="43" borderId="0" xfId="0" applyFont="1" applyFill="1" applyAlignment="1">
      <alignment horizontal="center" vertical="top" wrapText="1" readingOrder="1"/>
    </xf>
    <xf numFmtId="0" fontId="1" fillId="43" borderId="0" xfId="0" applyFont="1" applyFill="1" applyAlignment="1">
      <alignment horizontal="left" vertical="top" wrapText="1" readingOrder="1"/>
    </xf>
    <xf numFmtId="49" fontId="20" fillId="42" borderId="0" xfId="0" applyNumberFormat="1" applyFont="1" applyFill="1" applyAlignment="1">
      <alignment horizontal="right" vertical="top" wrapText="1" readingOrder="1"/>
    </xf>
    <xf numFmtId="0" fontId="2" fillId="13" borderId="0" xfId="0" applyFont="1" applyFill="1" applyAlignment="1">
      <alignment horizontal="left" vertical="top"/>
    </xf>
    <xf numFmtId="0" fontId="8" fillId="43" borderId="0" xfId="0" applyFont="1" applyFill="1" applyAlignment="1">
      <alignment horizontal="center" vertical="top"/>
    </xf>
    <xf numFmtId="0" fontId="2" fillId="43" borderId="0" xfId="0" applyFont="1" applyFill="1" applyAlignment="1">
      <alignment horizontal="center" vertical="center" wrapText="1" readingOrder="1"/>
    </xf>
    <xf numFmtId="0" fontId="9" fillId="13" borderId="0" xfId="51" applyFont="1" applyFill="1" applyAlignment="1">
      <alignment horizontal="left" vertical="top"/>
      <protection/>
    </xf>
    <xf numFmtId="0" fontId="12" fillId="43" borderId="0" xfId="51" applyFont="1" applyFill="1" applyAlignment="1">
      <alignment horizontal="center" vertical="top" wrapText="1" readingOrder="1"/>
      <protection/>
    </xf>
    <xf numFmtId="0" fontId="2" fillId="0" borderId="0" xfId="0" applyFont="1" applyAlignment="1">
      <alignment horizontal="center" vertical="top"/>
    </xf>
    <xf numFmtId="0" fontId="12" fillId="13" borderId="16" xfId="0" applyFont="1" applyFill="1" applyBorder="1" applyAlignment="1">
      <alignment horizontal="center" vertical="center" wrapText="1" readingOrder="1"/>
    </xf>
    <xf numFmtId="0" fontId="12" fillId="13" borderId="10" xfId="0" applyFont="1" applyFill="1" applyBorder="1" applyAlignment="1">
      <alignment horizontal="center" vertical="center" wrapText="1" readingOrder="1"/>
    </xf>
    <xf numFmtId="0" fontId="12" fillId="13" borderId="11" xfId="0" applyFont="1" applyFill="1" applyBorder="1" applyAlignment="1">
      <alignment horizontal="center" vertical="center" wrapText="1" readingOrder="1"/>
    </xf>
    <xf numFmtId="0" fontId="8" fillId="0" borderId="0" xfId="51" applyFont="1" applyAlignment="1">
      <alignment horizontal="left" vertical="top"/>
      <protection/>
    </xf>
    <xf numFmtId="0" fontId="2" fillId="13" borderId="0" xfId="51" applyFont="1" applyFill="1" applyAlignment="1">
      <alignment horizontal="left" vertical="top"/>
      <protection/>
    </xf>
    <xf numFmtId="0" fontId="2" fillId="0" borderId="0" xfId="51" applyFont="1" applyAlignment="1">
      <alignment horizontal="center" vertical="top" wrapText="1" readingOrder="1"/>
      <protection/>
    </xf>
    <xf numFmtId="0" fontId="2" fillId="0" borderId="0" xfId="51" applyFont="1" applyAlignment="1">
      <alignment horizontal="center" vertical="top" readingOrder="1"/>
      <protection/>
    </xf>
    <xf numFmtId="0" fontId="21" fillId="35" borderId="0" xfId="51" applyFont="1" applyFill="1" applyAlignment="1">
      <alignment horizontal="left" vertical="top" wrapText="1"/>
      <protection/>
    </xf>
    <xf numFmtId="0" fontId="21" fillId="34" borderId="0" xfId="51" applyFont="1" applyFill="1" applyAlignment="1">
      <alignment horizontal="left" vertical="top" wrapText="1"/>
      <protection/>
    </xf>
    <xf numFmtId="0" fontId="20" fillId="36" borderId="0" xfId="51" applyFont="1" applyFill="1" applyAlignment="1">
      <alignment horizontal="left" vertical="top" wrapText="1"/>
      <protection/>
    </xf>
    <xf numFmtId="0" fontId="21" fillId="44" borderId="0" xfId="51" applyFont="1" applyFill="1" applyAlignment="1">
      <alignment horizontal="left" vertical="top" wrapText="1"/>
      <protection/>
    </xf>
    <xf numFmtId="0" fontId="2" fillId="33" borderId="0" xfId="51" applyFont="1" applyFill="1" applyAlignment="1">
      <alignment horizontal="left" vertical="top" wrapText="1"/>
      <protection/>
    </xf>
    <xf numFmtId="0" fontId="1" fillId="13" borderId="0" xfId="51" applyFont="1" applyFill="1" applyAlignment="1">
      <alignment horizontal="left" vertical="top" wrapText="1"/>
      <protection/>
    </xf>
    <xf numFmtId="4" fontId="1" fillId="13" borderId="0" xfId="51" applyNumberFormat="1" applyFont="1" applyFill="1" applyAlignment="1">
      <alignment horizontal="right" vertical="top"/>
      <protection/>
    </xf>
    <xf numFmtId="0" fontId="1" fillId="13" borderId="0" xfId="51" applyFont="1" applyFill="1" applyAlignment="1">
      <alignment horizontal="right" vertical="top"/>
      <protection/>
    </xf>
    <xf numFmtId="0" fontId="1" fillId="36" borderId="0" xfId="51" applyFont="1" applyFill="1" applyAlignment="1">
      <alignment horizontal="left" vertical="top"/>
      <protection/>
    </xf>
    <xf numFmtId="0" fontId="1" fillId="36" borderId="0" xfId="51" applyFont="1" applyFill="1" applyAlignment="1">
      <alignment horizontal="left" vertical="top" wrapText="1"/>
      <protection/>
    </xf>
    <xf numFmtId="0" fontId="1" fillId="0" borderId="0" xfId="51" applyFont="1" applyAlignment="1">
      <alignment horizontal="left" vertical="top"/>
      <protection/>
    </xf>
    <xf numFmtId="0" fontId="1" fillId="0" borderId="0" xfId="51" applyFont="1" applyAlignment="1">
      <alignment horizontal="left" vertical="top" wrapText="1"/>
      <protection/>
    </xf>
    <xf numFmtId="0" fontId="1" fillId="0" borderId="0" xfId="51" applyFont="1" applyAlignment="1">
      <alignment horizontal="left" vertical="top" wrapText="1" readingOrder="1"/>
      <protection/>
    </xf>
    <xf numFmtId="0" fontId="20" fillId="36" borderId="0" xfId="51" applyFont="1" applyFill="1" applyAlignment="1">
      <alignment horizontal="left" vertical="top" wrapText="1" readingOrder="1"/>
      <protection/>
    </xf>
    <xf numFmtId="0" fontId="20" fillId="36" borderId="0" xfId="51" applyFont="1" applyFill="1" applyAlignment="1">
      <alignment horizontal="right" vertical="top" wrapText="1" readingOrder="1"/>
      <protection/>
    </xf>
    <xf numFmtId="0" fontId="2" fillId="37" borderId="0" xfId="51" applyFont="1" applyFill="1" applyAlignment="1">
      <alignment horizontal="left" vertical="top" wrapText="1"/>
      <protection/>
    </xf>
    <xf numFmtId="4" fontId="1" fillId="0" borderId="0" xfId="51" applyNumberFormat="1" applyFont="1" applyAlignment="1">
      <alignment horizontal="right" vertical="top"/>
      <protection/>
    </xf>
    <xf numFmtId="0" fontId="1" fillId="0" borderId="0" xfId="51" applyFont="1" applyAlignment="1">
      <alignment horizontal="right" vertical="top"/>
      <protection/>
    </xf>
    <xf numFmtId="0" fontId="21" fillId="44" borderId="0" xfId="51" applyFont="1" applyFill="1" applyAlignment="1">
      <alignment horizontal="left" vertical="top" wrapText="1" readingOrder="1"/>
      <protection/>
    </xf>
    <xf numFmtId="0" fontId="2" fillId="33" borderId="0" xfId="51" applyFont="1" applyFill="1" applyAlignment="1">
      <alignment horizontal="left" vertical="top" wrapText="1" readingOrder="1"/>
      <protection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85858"/>
      <rgbColor rgb="00FFFFFF"/>
      <rgbColor rgb="006F6F6F"/>
      <rgbColor rgb="008B8B8B"/>
      <rgbColor rgb="00A3A3A3"/>
      <rgbColor rgb="00E0E0E0"/>
      <rgbColor rgb="00ABABA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95250</xdr:rowOff>
    </xdr:from>
    <xdr:to>
      <xdr:col>2</xdr:col>
      <xdr:colOff>600075</xdr:colOff>
      <xdr:row>3</xdr:row>
      <xdr:rowOff>19050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Q69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9" width="9.140625" style="35" customWidth="1"/>
    <col min="10" max="10" width="32.7109375" style="35" customWidth="1"/>
    <col min="11" max="11" width="15.140625" style="35" customWidth="1"/>
    <col min="12" max="12" width="15.7109375" style="35" bestFit="1" customWidth="1"/>
    <col min="13" max="13" width="17.28125" style="35" customWidth="1"/>
    <col min="14" max="14" width="15.8515625" style="35" customWidth="1"/>
    <col min="15" max="15" width="9.7109375" style="35" bestFit="1" customWidth="1"/>
    <col min="16" max="16" width="8.421875" style="35" customWidth="1"/>
    <col min="17" max="17" width="14.00390625" style="35" customWidth="1"/>
    <col min="18" max="16384" width="9.140625" style="35" customWidth="1"/>
  </cols>
  <sheetData>
    <row r="1" spans="1:10" s="23" customFormat="1" ht="12.75">
      <c r="A1" s="26"/>
      <c r="B1" s="27"/>
      <c r="C1" s="24"/>
      <c r="D1" s="24"/>
      <c r="E1" s="24"/>
      <c r="F1" s="28"/>
      <c r="G1" s="29"/>
      <c r="H1" s="29"/>
      <c r="I1" s="28"/>
      <c r="J1" s="24"/>
    </row>
    <row r="2" spans="1:10" s="23" customFormat="1" ht="12.75">
      <c r="A2" s="25"/>
      <c r="B2" s="25"/>
      <c r="C2" s="25"/>
      <c r="D2" s="25"/>
      <c r="E2" s="24"/>
      <c r="F2" s="28"/>
      <c r="G2" s="25"/>
      <c r="H2" s="25"/>
      <c r="I2" s="25"/>
      <c r="J2" s="25"/>
    </row>
    <row r="3" spans="1:14" s="23" customFormat="1" ht="27" customHeight="1">
      <c r="A3" s="25"/>
      <c r="B3" s="25"/>
      <c r="C3" s="25"/>
      <c r="D3" s="25"/>
      <c r="E3" s="24"/>
      <c r="F3" s="28"/>
      <c r="G3" s="25"/>
      <c r="H3" s="25"/>
      <c r="I3" s="30"/>
      <c r="J3" s="25"/>
      <c r="M3" s="88"/>
      <c r="N3" s="88"/>
    </row>
    <row r="4" spans="1:15" s="23" customFormat="1" ht="12.75">
      <c r="A4" s="225" t="s">
        <v>119</v>
      </c>
      <c r="B4" s="225"/>
      <c r="C4" s="225"/>
      <c r="D4" s="225"/>
      <c r="E4" s="225"/>
      <c r="F4" s="28"/>
      <c r="N4" s="55"/>
      <c r="O4" s="54"/>
    </row>
    <row r="5" spans="1:6" s="23" customFormat="1" ht="14.25" customHeight="1">
      <c r="A5" s="225" t="s">
        <v>120</v>
      </c>
      <c r="B5" s="225"/>
      <c r="C5" s="225"/>
      <c r="D5" s="225"/>
      <c r="E5" s="225"/>
      <c r="F5" s="28"/>
    </row>
    <row r="6" spans="1:6" s="23" customFormat="1" ht="12.75">
      <c r="A6" s="225" t="s">
        <v>327</v>
      </c>
      <c r="B6" s="225"/>
      <c r="C6" s="225"/>
      <c r="D6" s="225"/>
      <c r="E6" s="225"/>
      <c r="F6" s="28"/>
    </row>
    <row r="7" spans="1:10" s="23" customFormat="1" ht="15">
      <c r="A7" s="226" t="s">
        <v>328</v>
      </c>
      <c r="B7" s="225"/>
      <c r="C7" s="225"/>
      <c r="D7" s="225"/>
      <c r="E7" s="225"/>
      <c r="F7" s="3"/>
      <c r="G7" s="2"/>
      <c r="H7" s="2"/>
      <c r="I7" s="2"/>
      <c r="J7" s="25"/>
    </row>
    <row r="8" spans="1:10" s="23" customFormat="1" ht="15">
      <c r="A8" s="97"/>
      <c r="B8" s="98"/>
      <c r="C8" s="98"/>
      <c r="D8" s="98"/>
      <c r="E8" s="98"/>
      <c r="F8" s="3"/>
      <c r="G8" s="2"/>
      <c r="H8" s="2"/>
      <c r="I8" s="2"/>
      <c r="J8" s="25"/>
    </row>
    <row r="9" spans="1:17" s="33" customFormat="1" ht="14.25">
      <c r="A9" s="220" t="s">
        <v>1320</v>
      </c>
      <c r="B9" s="220"/>
      <c r="C9" s="220"/>
      <c r="D9" s="220"/>
      <c r="E9" s="220"/>
      <c r="F9" s="31"/>
      <c r="G9" s="6"/>
      <c r="H9" s="6"/>
      <c r="I9" s="6"/>
      <c r="J9" s="7"/>
      <c r="K9" s="32"/>
      <c r="L9" s="32"/>
      <c r="M9" s="32"/>
      <c r="N9" s="32"/>
      <c r="O9" s="32"/>
      <c r="P9" s="32"/>
      <c r="Q9" s="32"/>
    </row>
    <row r="10" spans="1:17" s="33" customFormat="1" ht="14.25">
      <c r="A10" s="220" t="s">
        <v>1321</v>
      </c>
      <c r="B10" s="220"/>
      <c r="C10" s="220"/>
      <c r="D10" s="220"/>
      <c r="E10" s="220"/>
      <c r="F10" s="31"/>
      <c r="G10" s="6"/>
      <c r="H10" s="6"/>
      <c r="I10" s="6"/>
      <c r="J10" s="7"/>
      <c r="K10" s="32"/>
      <c r="L10" s="32"/>
      <c r="M10" s="32"/>
      <c r="N10" s="32"/>
      <c r="O10" s="32"/>
      <c r="P10" s="32"/>
      <c r="Q10" s="32"/>
    </row>
    <row r="11" spans="1:17" s="33" customFormat="1" ht="14.25">
      <c r="A11" s="220" t="s">
        <v>1322</v>
      </c>
      <c r="B11" s="220"/>
      <c r="C11" s="220"/>
      <c r="D11" s="220"/>
      <c r="E11" s="220"/>
      <c r="F11" s="31"/>
      <c r="G11" s="6"/>
      <c r="H11" s="6"/>
      <c r="I11" s="6"/>
      <c r="J11" s="7"/>
      <c r="K11" s="32"/>
      <c r="L11" s="32"/>
      <c r="M11" s="32"/>
      <c r="N11" s="32"/>
      <c r="O11" s="32"/>
      <c r="P11" s="32"/>
      <c r="Q11" s="32"/>
    </row>
    <row r="12" spans="1:17" s="23" customFormat="1" ht="10.5" customHeight="1">
      <c r="A12" s="1"/>
      <c r="B12" s="5"/>
      <c r="C12" s="6"/>
      <c r="D12" s="6"/>
      <c r="E12" s="6"/>
      <c r="F12" s="4"/>
      <c r="G12" s="8"/>
      <c r="H12" s="8"/>
      <c r="I12" s="4"/>
      <c r="J12" s="6"/>
      <c r="K12" s="6"/>
      <c r="L12" s="6"/>
      <c r="M12" s="6"/>
      <c r="N12" s="6"/>
      <c r="O12" s="6"/>
      <c r="P12" s="6"/>
      <c r="Q12" s="6"/>
    </row>
    <row r="13" spans="1:17" s="23" customFormat="1" ht="27" customHeight="1">
      <c r="A13" s="199" t="s">
        <v>1323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</row>
    <row r="14" spans="1:17" s="23" customFormat="1" ht="9.75" customHeight="1">
      <c r="A14" s="1"/>
      <c r="B14" s="5"/>
      <c r="C14" s="6"/>
      <c r="D14" s="6"/>
      <c r="E14" s="6"/>
      <c r="F14" s="4"/>
      <c r="G14" s="8"/>
      <c r="H14" s="8"/>
      <c r="I14" s="4"/>
      <c r="J14" s="6"/>
      <c r="K14" s="6"/>
      <c r="L14" s="6"/>
      <c r="M14" s="6"/>
      <c r="N14" s="6"/>
      <c r="O14" s="6"/>
      <c r="P14" s="6"/>
      <c r="Q14" s="6"/>
    </row>
    <row r="15" spans="1:17" s="23" customFormat="1" ht="15" customHeight="1">
      <c r="A15" s="221" t="s">
        <v>480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"/>
    </row>
    <row r="16" spans="1:17" s="19" customFormat="1" ht="15">
      <c r="A16" s="221" t="s">
        <v>481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"/>
    </row>
    <row r="17" spans="1:17" s="19" customFormat="1" ht="15" customHeight="1">
      <c r="A17" s="9"/>
      <c r="B17" s="2"/>
      <c r="C17" s="6"/>
      <c r="D17" s="2"/>
      <c r="E17" s="2"/>
      <c r="F17" s="3"/>
      <c r="G17" s="6"/>
      <c r="H17" s="6"/>
      <c r="I17" s="3"/>
      <c r="J17" s="10"/>
      <c r="K17" s="10"/>
      <c r="L17" s="10"/>
      <c r="M17" s="10"/>
      <c r="N17" s="10"/>
      <c r="O17" s="10"/>
      <c r="P17" s="10"/>
      <c r="Q17" s="10"/>
    </row>
    <row r="18" spans="1:17" s="10" customFormat="1" ht="16.5" customHeight="1">
      <c r="A18" s="2" t="s">
        <v>482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19" customFormat="1" ht="15">
      <c r="A19" s="2"/>
      <c r="B19" s="2"/>
      <c r="C19" s="2"/>
      <c r="D19" s="2"/>
      <c r="E19" s="2"/>
      <c r="F19" s="2"/>
      <c r="G19" s="2"/>
      <c r="H19" s="2"/>
      <c r="I19" s="2"/>
      <c r="J19" s="11"/>
      <c r="K19" s="10"/>
      <c r="L19" s="10"/>
      <c r="M19" s="10"/>
      <c r="N19" s="10"/>
      <c r="O19" s="10"/>
      <c r="P19" s="10"/>
      <c r="Q19" s="10"/>
    </row>
    <row r="20" spans="1:17" s="19" customFormat="1" ht="15" customHeight="1">
      <c r="A20" s="223" t="s">
        <v>121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10"/>
    </row>
    <row r="21" spans="1:17" s="34" customFormat="1" ht="15.75">
      <c r="A21" s="6"/>
      <c r="B21" s="6"/>
      <c r="C21" s="6"/>
      <c r="D21" s="6"/>
      <c r="E21" s="6"/>
      <c r="F21" s="10"/>
      <c r="G21" s="12"/>
      <c r="H21" s="12"/>
      <c r="I21" s="8"/>
      <c r="J21" s="6"/>
      <c r="K21" s="6"/>
      <c r="L21" s="6"/>
      <c r="M21" s="6"/>
      <c r="N21" s="6"/>
      <c r="O21" s="6"/>
      <c r="P21" s="6"/>
      <c r="Q21" s="6"/>
    </row>
    <row r="22" spans="1:17" s="24" customFormat="1" ht="14.25">
      <c r="A22" s="220" t="s">
        <v>483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5"/>
      <c r="M22" s="6"/>
      <c r="N22" s="6"/>
      <c r="O22" s="6"/>
      <c r="P22" s="6"/>
      <c r="Q22" s="6"/>
    </row>
    <row r="24" spans="1:17" ht="15">
      <c r="A24" s="84"/>
      <c r="B24" s="215" t="s">
        <v>477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85"/>
    </row>
    <row r="25" spans="1:16" ht="14.25">
      <c r="A25" s="37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83"/>
    </row>
    <row r="26" spans="1:16" ht="15">
      <c r="A26" s="79"/>
      <c r="B26" s="216" t="s">
        <v>129</v>
      </c>
      <c r="C26" s="207" t="s">
        <v>138</v>
      </c>
      <c r="D26" s="207"/>
      <c r="E26" s="207"/>
      <c r="F26" s="207"/>
      <c r="G26" s="207"/>
      <c r="H26" s="207"/>
      <c r="I26" s="207"/>
      <c r="J26" s="208"/>
      <c r="K26" s="71" t="s">
        <v>112</v>
      </c>
      <c r="L26" s="71" t="s">
        <v>117</v>
      </c>
      <c r="M26" s="71" t="s">
        <v>118</v>
      </c>
      <c r="N26" s="71" t="s">
        <v>112</v>
      </c>
      <c r="O26" s="71" t="s">
        <v>1</v>
      </c>
      <c r="P26" s="72" t="s">
        <v>1</v>
      </c>
    </row>
    <row r="27" spans="1:16" ht="15">
      <c r="A27" s="79"/>
      <c r="B27" s="216"/>
      <c r="C27" s="209"/>
      <c r="D27" s="209"/>
      <c r="E27" s="209"/>
      <c r="F27" s="209"/>
      <c r="G27" s="209"/>
      <c r="H27" s="209"/>
      <c r="I27" s="209"/>
      <c r="J27" s="210"/>
      <c r="K27" s="73" t="s">
        <v>485</v>
      </c>
      <c r="L27" s="73" t="s">
        <v>486</v>
      </c>
      <c r="M27" s="73" t="s">
        <v>486</v>
      </c>
      <c r="N27" s="73" t="s">
        <v>485</v>
      </c>
      <c r="O27" s="74" t="s">
        <v>288</v>
      </c>
      <c r="P27" s="75" t="s">
        <v>289</v>
      </c>
    </row>
    <row r="28" spans="1:16" ht="14.25">
      <c r="A28" s="79"/>
      <c r="B28" s="216"/>
      <c r="C28" s="211"/>
      <c r="D28" s="211"/>
      <c r="E28" s="211"/>
      <c r="F28" s="211"/>
      <c r="G28" s="211"/>
      <c r="H28" s="211"/>
      <c r="I28" s="211"/>
      <c r="J28" s="212"/>
      <c r="K28" s="76">
        <v>1</v>
      </c>
      <c r="L28" s="76">
        <v>2</v>
      </c>
      <c r="M28" s="76">
        <v>3</v>
      </c>
      <c r="N28" s="76">
        <v>4</v>
      </c>
      <c r="O28" s="77">
        <v>5</v>
      </c>
      <c r="P28" s="78">
        <v>6</v>
      </c>
    </row>
    <row r="29" spans="1:16" ht="15">
      <c r="A29" s="79"/>
      <c r="B29" s="81">
        <v>6</v>
      </c>
      <c r="C29" s="203" t="s">
        <v>130</v>
      </c>
      <c r="D29" s="203"/>
      <c r="E29" s="203"/>
      <c r="F29" s="203"/>
      <c r="G29" s="203"/>
      <c r="H29" s="203"/>
      <c r="I29" s="203"/>
      <c r="J29" s="204"/>
      <c r="K29" s="192">
        <v>2002980.99</v>
      </c>
      <c r="L29" s="192">
        <v>3396781.66</v>
      </c>
      <c r="M29" s="192">
        <v>3396781.66</v>
      </c>
      <c r="N29" s="192">
        <v>1908915.96</v>
      </c>
      <c r="O29" s="192">
        <f aca="true" t="shared" si="0" ref="O29:O35">N29/K29*100</f>
        <v>95.30374823976737</v>
      </c>
      <c r="P29" s="193">
        <f aca="true" t="shared" si="1" ref="P29:P35">N29/M29*100</f>
        <v>56.19778222660328</v>
      </c>
    </row>
    <row r="30" spans="1:16" ht="15">
      <c r="A30" s="79"/>
      <c r="B30" s="81">
        <v>7</v>
      </c>
      <c r="C30" s="203" t="s">
        <v>131</v>
      </c>
      <c r="D30" s="203"/>
      <c r="E30" s="203"/>
      <c r="F30" s="203"/>
      <c r="G30" s="203"/>
      <c r="H30" s="203"/>
      <c r="I30" s="203"/>
      <c r="J30" s="204"/>
      <c r="K30" s="192">
        <v>16855.8</v>
      </c>
      <c r="L30" s="192">
        <v>134055</v>
      </c>
      <c r="M30" s="192">
        <v>134055</v>
      </c>
      <c r="N30" s="192">
        <v>3916.49</v>
      </c>
      <c r="O30" s="192">
        <f t="shared" si="0"/>
        <v>23.235266199171797</v>
      </c>
      <c r="P30" s="193">
        <f t="shared" si="1"/>
        <v>2.921554585804334</v>
      </c>
    </row>
    <row r="31" spans="1:16" ht="15">
      <c r="A31" s="79"/>
      <c r="B31" s="81"/>
      <c r="C31" s="203" t="s">
        <v>132</v>
      </c>
      <c r="D31" s="203"/>
      <c r="E31" s="203"/>
      <c r="F31" s="203"/>
      <c r="G31" s="203"/>
      <c r="H31" s="203"/>
      <c r="I31" s="203"/>
      <c r="J31" s="204"/>
      <c r="K31" s="192">
        <f>K29+K30</f>
        <v>2019836.79</v>
      </c>
      <c r="L31" s="192">
        <f>L29+L30</f>
        <v>3530836.66</v>
      </c>
      <c r="M31" s="192">
        <f>M29+M30</f>
        <v>3530836.66</v>
      </c>
      <c r="N31" s="192">
        <f>N29+N30</f>
        <v>1912832.45</v>
      </c>
      <c r="O31" s="192">
        <f t="shared" si="0"/>
        <v>94.70232740933488</v>
      </c>
      <c r="P31" s="193">
        <f t="shared" si="1"/>
        <v>54.175047848291</v>
      </c>
    </row>
    <row r="32" spans="1:16" ht="15">
      <c r="A32" s="79"/>
      <c r="B32" s="81">
        <v>3</v>
      </c>
      <c r="C32" s="203" t="s">
        <v>133</v>
      </c>
      <c r="D32" s="203"/>
      <c r="E32" s="203"/>
      <c r="F32" s="203"/>
      <c r="G32" s="203"/>
      <c r="H32" s="203"/>
      <c r="I32" s="203"/>
      <c r="J32" s="204"/>
      <c r="K32" s="192">
        <v>850606.4</v>
      </c>
      <c r="L32" s="192">
        <v>2569330.51</v>
      </c>
      <c r="M32" s="192">
        <v>2569330.51</v>
      </c>
      <c r="N32" s="192">
        <v>1378208.85</v>
      </c>
      <c r="O32" s="192">
        <f t="shared" si="0"/>
        <v>162.02662594591342</v>
      </c>
      <c r="P32" s="193">
        <f t="shared" si="1"/>
        <v>53.640777028721</v>
      </c>
    </row>
    <row r="33" spans="1:16" ht="15">
      <c r="A33" s="79"/>
      <c r="B33" s="81">
        <v>4</v>
      </c>
      <c r="C33" s="203" t="s">
        <v>134</v>
      </c>
      <c r="D33" s="203"/>
      <c r="E33" s="203"/>
      <c r="F33" s="203"/>
      <c r="G33" s="203"/>
      <c r="H33" s="203"/>
      <c r="I33" s="203"/>
      <c r="J33" s="204"/>
      <c r="K33" s="192">
        <v>38754.04</v>
      </c>
      <c r="L33" s="192">
        <v>1943647.41</v>
      </c>
      <c r="M33" s="192">
        <v>1943647.41</v>
      </c>
      <c r="N33" s="192">
        <v>494876.77</v>
      </c>
      <c r="O33" s="192">
        <f t="shared" si="0"/>
        <v>1276.9682077017003</v>
      </c>
      <c r="P33" s="193">
        <f t="shared" si="1"/>
        <v>25.46124196466272</v>
      </c>
    </row>
    <row r="34" spans="1:16" ht="14.25">
      <c r="A34" s="79"/>
      <c r="B34" s="82"/>
      <c r="C34" s="203" t="s">
        <v>135</v>
      </c>
      <c r="D34" s="203"/>
      <c r="E34" s="203"/>
      <c r="F34" s="203"/>
      <c r="G34" s="203"/>
      <c r="H34" s="203"/>
      <c r="I34" s="203"/>
      <c r="J34" s="204"/>
      <c r="K34" s="192">
        <f>K32+K33</f>
        <v>889360.4400000001</v>
      </c>
      <c r="L34" s="192">
        <f>L32+L33</f>
        <v>4512977.92</v>
      </c>
      <c r="M34" s="192">
        <f>M32+M33</f>
        <v>4512977.92</v>
      </c>
      <c r="N34" s="192">
        <f>N32+N33</f>
        <v>1873085.62</v>
      </c>
      <c r="O34" s="192">
        <f t="shared" si="0"/>
        <v>210.61040448347353</v>
      </c>
      <c r="P34" s="193">
        <f t="shared" si="1"/>
        <v>41.50442685968205</v>
      </c>
    </row>
    <row r="35" spans="1:16" ht="14.25">
      <c r="A35" s="79"/>
      <c r="B35" s="80"/>
      <c r="C35" s="213" t="s">
        <v>139</v>
      </c>
      <c r="D35" s="213"/>
      <c r="E35" s="213"/>
      <c r="F35" s="213"/>
      <c r="G35" s="213"/>
      <c r="H35" s="213"/>
      <c r="I35" s="213"/>
      <c r="J35" s="214"/>
      <c r="K35" s="194">
        <f>K31-K34</f>
        <v>1130476.35</v>
      </c>
      <c r="L35" s="194">
        <f>L31-L34</f>
        <v>-982141.2599999998</v>
      </c>
      <c r="M35" s="194">
        <f>M31-M34</f>
        <v>-982141.2599999998</v>
      </c>
      <c r="N35" s="194">
        <f>N31-N34</f>
        <v>39746.82999999984</v>
      </c>
      <c r="O35" s="192">
        <f t="shared" si="0"/>
        <v>3.515936445729257</v>
      </c>
      <c r="P35" s="193">
        <f t="shared" si="1"/>
        <v>-4.046956544723501</v>
      </c>
    </row>
    <row r="36" spans="1:16" ht="14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7" ht="15">
      <c r="A37" s="86"/>
      <c r="B37" s="215" t="s">
        <v>478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85"/>
    </row>
    <row r="38" spans="1:17" ht="14.25">
      <c r="A38" s="37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42"/>
    </row>
    <row r="39" spans="1:16" ht="15">
      <c r="A39" s="79"/>
      <c r="B39" s="216" t="s">
        <v>129</v>
      </c>
      <c r="C39" s="207" t="s">
        <v>142</v>
      </c>
      <c r="D39" s="207"/>
      <c r="E39" s="207"/>
      <c r="F39" s="207"/>
      <c r="G39" s="207"/>
      <c r="H39" s="207"/>
      <c r="I39" s="207"/>
      <c r="J39" s="208"/>
      <c r="K39" s="71" t="s">
        <v>112</v>
      </c>
      <c r="L39" s="71" t="s">
        <v>117</v>
      </c>
      <c r="M39" s="71" t="s">
        <v>118</v>
      </c>
      <c r="N39" s="71" t="s">
        <v>112</v>
      </c>
      <c r="O39" s="71" t="s">
        <v>1</v>
      </c>
      <c r="P39" s="72" t="s">
        <v>1</v>
      </c>
    </row>
    <row r="40" spans="1:16" ht="15">
      <c r="A40" s="79"/>
      <c r="B40" s="216"/>
      <c r="C40" s="209"/>
      <c r="D40" s="209"/>
      <c r="E40" s="209"/>
      <c r="F40" s="209"/>
      <c r="G40" s="209"/>
      <c r="H40" s="209"/>
      <c r="I40" s="209"/>
      <c r="J40" s="210"/>
      <c r="K40" s="73" t="s">
        <v>484</v>
      </c>
      <c r="L40" s="73" t="s">
        <v>486</v>
      </c>
      <c r="M40" s="73" t="s">
        <v>486</v>
      </c>
      <c r="N40" s="73" t="s">
        <v>485</v>
      </c>
      <c r="O40" s="74" t="s">
        <v>288</v>
      </c>
      <c r="P40" s="75" t="s">
        <v>289</v>
      </c>
    </row>
    <row r="41" spans="1:16" ht="14.25">
      <c r="A41" s="79"/>
      <c r="B41" s="216"/>
      <c r="C41" s="211"/>
      <c r="D41" s="211"/>
      <c r="E41" s="211"/>
      <c r="F41" s="211"/>
      <c r="G41" s="211"/>
      <c r="H41" s="211"/>
      <c r="I41" s="211"/>
      <c r="J41" s="212"/>
      <c r="K41" s="76">
        <v>1</v>
      </c>
      <c r="L41" s="76">
        <v>2</v>
      </c>
      <c r="M41" s="76">
        <v>3</v>
      </c>
      <c r="N41" s="76">
        <v>4</v>
      </c>
      <c r="O41" s="77">
        <v>5</v>
      </c>
      <c r="P41" s="78">
        <v>6</v>
      </c>
    </row>
    <row r="42" spans="1:16" ht="15">
      <c r="A42" s="79"/>
      <c r="B42" s="81">
        <v>8</v>
      </c>
      <c r="C42" s="203" t="s">
        <v>136</v>
      </c>
      <c r="D42" s="203"/>
      <c r="E42" s="203"/>
      <c r="F42" s="203"/>
      <c r="G42" s="203"/>
      <c r="H42" s="203"/>
      <c r="I42" s="203"/>
      <c r="J42" s="204"/>
      <c r="K42" s="192">
        <v>0</v>
      </c>
      <c r="L42" s="192">
        <v>411442</v>
      </c>
      <c r="M42" s="192">
        <v>411442</v>
      </c>
      <c r="N42" s="193">
        <v>0</v>
      </c>
      <c r="O42" s="192">
        <v>0</v>
      </c>
      <c r="P42" s="193">
        <f>N42/M42*100</f>
        <v>0</v>
      </c>
    </row>
    <row r="43" spans="1:16" ht="15">
      <c r="A43" s="79"/>
      <c r="B43" s="81">
        <v>5</v>
      </c>
      <c r="C43" s="203" t="s">
        <v>140</v>
      </c>
      <c r="D43" s="203"/>
      <c r="E43" s="203"/>
      <c r="F43" s="203"/>
      <c r="G43" s="203"/>
      <c r="H43" s="203"/>
      <c r="I43" s="203"/>
      <c r="J43" s="204"/>
      <c r="K43" s="192">
        <v>70056.42</v>
      </c>
      <c r="L43" s="192">
        <v>95162</v>
      </c>
      <c r="M43" s="192">
        <v>95162</v>
      </c>
      <c r="N43" s="193">
        <v>30872.08</v>
      </c>
      <c r="O43" s="192">
        <f>N43/K43*100</f>
        <v>44.06745306140394</v>
      </c>
      <c r="P43" s="193">
        <f>N43/M43*100</f>
        <v>32.44160484226897</v>
      </c>
    </row>
    <row r="44" spans="1:16" ht="15">
      <c r="A44" s="79"/>
      <c r="B44" s="81"/>
      <c r="C44" s="205" t="s">
        <v>141</v>
      </c>
      <c r="D44" s="205"/>
      <c r="E44" s="205"/>
      <c r="F44" s="205"/>
      <c r="G44" s="205"/>
      <c r="H44" s="205"/>
      <c r="I44" s="205"/>
      <c r="J44" s="206"/>
      <c r="K44" s="194">
        <f>K42-K43</f>
        <v>-70056.42</v>
      </c>
      <c r="L44" s="194">
        <f>L42-L43</f>
        <v>316280</v>
      </c>
      <c r="M44" s="194">
        <f>M42-M43</f>
        <v>316280</v>
      </c>
      <c r="N44" s="195">
        <f>N42-N43</f>
        <v>-30872.08</v>
      </c>
      <c r="O44" s="192">
        <f>N44/K44*100</f>
        <v>44.06745306140394</v>
      </c>
      <c r="P44" s="193">
        <f>N44/M44*100</f>
        <v>-9.760996585304161</v>
      </c>
    </row>
    <row r="45" ht="12.75">
      <c r="A45" s="42"/>
    </row>
    <row r="46" spans="1:17" ht="15">
      <c r="A46" s="86"/>
      <c r="B46" s="215" t="s">
        <v>479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85"/>
    </row>
    <row r="47" spans="1:16" ht="14.25">
      <c r="A47" s="37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83"/>
    </row>
    <row r="48" spans="1:16" ht="15">
      <c r="A48" s="87"/>
      <c r="B48" s="217" t="s">
        <v>129</v>
      </c>
      <c r="C48" s="207" t="s">
        <v>142</v>
      </c>
      <c r="D48" s="207"/>
      <c r="E48" s="207"/>
      <c r="F48" s="207"/>
      <c r="G48" s="207"/>
      <c r="H48" s="207"/>
      <c r="I48" s="207"/>
      <c r="J48" s="208"/>
      <c r="K48" s="71" t="s">
        <v>112</v>
      </c>
      <c r="L48" s="71" t="s">
        <v>117</v>
      </c>
      <c r="M48" s="71" t="s">
        <v>118</v>
      </c>
      <c r="N48" s="71" t="s">
        <v>112</v>
      </c>
      <c r="O48" s="71" t="s">
        <v>1</v>
      </c>
      <c r="P48" s="72" t="s">
        <v>1</v>
      </c>
    </row>
    <row r="49" spans="1:16" ht="15">
      <c r="A49" s="87"/>
      <c r="B49" s="218"/>
      <c r="C49" s="209"/>
      <c r="D49" s="209"/>
      <c r="E49" s="209"/>
      <c r="F49" s="209"/>
      <c r="G49" s="209"/>
      <c r="H49" s="209"/>
      <c r="I49" s="209"/>
      <c r="J49" s="210"/>
      <c r="K49" s="73" t="s">
        <v>484</v>
      </c>
      <c r="L49" s="73" t="s">
        <v>486</v>
      </c>
      <c r="M49" s="73" t="s">
        <v>486</v>
      </c>
      <c r="N49" s="73" t="s">
        <v>485</v>
      </c>
      <c r="O49" s="74" t="s">
        <v>288</v>
      </c>
      <c r="P49" s="75" t="s">
        <v>289</v>
      </c>
    </row>
    <row r="50" spans="1:16" ht="14.25">
      <c r="A50" s="87"/>
      <c r="B50" s="219"/>
      <c r="C50" s="211"/>
      <c r="D50" s="211"/>
      <c r="E50" s="211"/>
      <c r="F50" s="211"/>
      <c r="G50" s="211"/>
      <c r="H50" s="211"/>
      <c r="I50" s="211"/>
      <c r="J50" s="212"/>
      <c r="K50" s="76">
        <v>1</v>
      </c>
      <c r="L50" s="76">
        <v>2</v>
      </c>
      <c r="M50" s="76">
        <v>3</v>
      </c>
      <c r="N50" s="76">
        <v>4</v>
      </c>
      <c r="O50" s="77">
        <v>5</v>
      </c>
      <c r="P50" s="78">
        <v>6</v>
      </c>
    </row>
    <row r="51" spans="1:16" ht="15">
      <c r="A51" s="87"/>
      <c r="B51" s="38">
        <v>9</v>
      </c>
      <c r="C51" s="203" t="s">
        <v>143</v>
      </c>
      <c r="D51" s="203"/>
      <c r="E51" s="203"/>
      <c r="F51" s="203"/>
      <c r="G51" s="203"/>
      <c r="H51" s="203"/>
      <c r="I51" s="203"/>
      <c r="J51" s="204"/>
      <c r="K51" s="192">
        <v>76567.12</v>
      </c>
      <c r="L51" s="192">
        <v>665861.26</v>
      </c>
      <c r="M51" s="192">
        <v>665861.26</v>
      </c>
      <c r="N51" s="192">
        <v>949859.19</v>
      </c>
      <c r="O51" s="192">
        <f>N51/K51*100</f>
        <v>1240.557552641395</v>
      </c>
      <c r="P51" s="193">
        <f>N51/M51*100</f>
        <v>142.65121686160268</v>
      </c>
    </row>
    <row r="52" spans="1:16" ht="15">
      <c r="A52" s="79"/>
      <c r="B52" s="39"/>
      <c r="C52" s="203" t="s">
        <v>316</v>
      </c>
      <c r="D52" s="203"/>
      <c r="E52" s="203"/>
      <c r="F52" s="203"/>
      <c r="G52" s="203"/>
      <c r="H52" s="203"/>
      <c r="I52" s="203"/>
      <c r="J52" s="204"/>
      <c r="K52" s="192">
        <v>1060419.93</v>
      </c>
      <c r="L52" s="192">
        <v>665861.26</v>
      </c>
      <c r="M52" s="192">
        <v>665861.26</v>
      </c>
      <c r="N52" s="192">
        <v>949859.19</v>
      </c>
      <c r="O52" s="192">
        <f>N52/K52*100</f>
        <v>89.57387192826525</v>
      </c>
      <c r="P52" s="193">
        <f>N52/M52*100</f>
        <v>142.65121686160268</v>
      </c>
    </row>
    <row r="53" spans="1:16" ht="15">
      <c r="A53" s="87"/>
      <c r="B53" s="41"/>
      <c r="C53" s="205" t="s">
        <v>144</v>
      </c>
      <c r="D53" s="205"/>
      <c r="E53" s="205"/>
      <c r="F53" s="205"/>
      <c r="G53" s="205"/>
      <c r="H53" s="205"/>
      <c r="I53" s="205"/>
      <c r="J53" s="206"/>
      <c r="K53" s="194">
        <f>K51+K52</f>
        <v>1136987.0499999998</v>
      </c>
      <c r="L53" s="194">
        <v>0</v>
      </c>
      <c r="M53" s="194">
        <v>0</v>
      </c>
      <c r="N53" s="194">
        <v>0</v>
      </c>
      <c r="O53" s="192">
        <f>N53/K53*100</f>
        <v>0</v>
      </c>
      <c r="P53" s="193">
        <v>0</v>
      </c>
    </row>
    <row r="55" spans="1:17" ht="15">
      <c r="A55" s="86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85"/>
    </row>
    <row r="56" spans="1:16" ht="14.25">
      <c r="A56" s="37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83"/>
    </row>
    <row r="57" spans="1:16" ht="15">
      <c r="A57" s="79"/>
      <c r="B57" s="217"/>
      <c r="C57" s="207"/>
      <c r="D57" s="207"/>
      <c r="E57" s="207"/>
      <c r="F57" s="207"/>
      <c r="G57" s="207"/>
      <c r="H57" s="207"/>
      <c r="I57" s="207"/>
      <c r="J57" s="208"/>
      <c r="K57" s="71" t="s">
        <v>112</v>
      </c>
      <c r="L57" s="71" t="s">
        <v>117</v>
      </c>
      <c r="M57" s="71" t="s">
        <v>118</v>
      </c>
      <c r="N57" s="71" t="s">
        <v>112</v>
      </c>
      <c r="O57" s="71" t="s">
        <v>1</v>
      </c>
      <c r="P57" s="72" t="s">
        <v>1</v>
      </c>
    </row>
    <row r="58" spans="1:16" ht="15">
      <c r="A58" s="79"/>
      <c r="B58" s="218"/>
      <c r="C58" s="209"/>
      <c r="D58" s="209"/>
      <c r="E58" s="209"/>
      <c r="F58" s="209"/>
      <c r="G58" s="209"/>
      <c r="H58" s="209"/>
      <c r="I58" s="209"/>
      <c r="J58" s="210"/>
      <c r="K58" s="73" t="s">
        <v>484</v>
      </c>
      <c r="L58" s="73" t="s">
        <v>486</v>
      </c>
      <c r="M58" s="73" t="s">
        <v>486</v>
      </c>
      <c r="N58" s="73" t="s">
        <v>485</v>
      </c>
      <c r="O58" s="74" t="s">
        <v>288</v>
      </c>
      <c r="P58" s="75" t="s">
        <v>289</v>
      </c>
    </row>
    <row r="59" spans="1:16" ht="14.25">
      <c r="A59" s="79"/>
      <c r="B59" s="219"/>
      <c r="C59" s="211"/>
      <c r="D59" s="211"/>
      <c r="E59" s="211"/>
      <c r="F59" s="211"/>
      <c r="G59" s="211"/>
      <c r="H59" s="211"/>
      <c r="I59" s="211"/>
      <c r="J59" s="212"/>
      <c r="K59" s="76">
        <v>1</v>
      </c>
      <c r="L59" s="76">
        <v>2</v>
      </c>
      <c r="M59" s="76">
        <v>3</v>
      </c>
      <c r="N59" s="76">
        <v>4</v>
      </c>
      <c r="O59" s="77">
        <v>5</v>
      </c>
      <c r="P59" s="78">
        <v>6</v>
      </c>
    </row>
    <row r="60" spans="1:16" ht="15">
      <c r="A60" s="79"/>
      <c r="B60" s="200" t="s">
        <v>145</v>
      </c>
      <c r="C60" s="201"/>
      <c r="D60" s="201"/>
      <c r="E60" s="201"/>
      <c r="F60" s="201"/>
      <c r="G60" s="201"/>
      <c r="H60" s="201"/>
      <c r="I60" s="201"/>
      <c r="J60" s="202"/>
      <c r="K60" s="192">
        <f>K31+K42</f>
        <v>2019836.79</v>
      </c>
      <c r="L60" s="192">
        <v>3942278.66</v>
      </c>
      <c r="M60" s="192">
        <f>M31+M42</f>
        <v>3942278.66</v>
      </c>
      <c r="N60" s="193">
        <f>N31+N42</f>
        <v>1912832.45</v>
      </c>
      <c r="O60" s="192">
        <f>N60/K60*100</f>
        <v>94.70232740933488</v>
      </c>
      <c r="P60" s="193">
        <f>N60/M60*100</f>
        <v>48.520985322737175</v>
      </c>
    </row>
    <row r="61" spans="1:16" ht="15">
      <c r="A61" s="79"/>
      <c r="B61" s="200" t="s">
        <v>146</v>
      </c>
      <c r="C61" s="201"/>
      <c r="D61" s="201"/>
      <c r="E61" s="201"/>
      <c r="F61" s="201"/>
      <c r="G61" s="201"/>
      <c r="H61" s="201"/>
      <c r="I61" s="201"/>
      <c r="J61" s="202"/>
      <c r="K61" s="192">
        <f>K34+K43</f>
        <v>959416.8600000001</v>
      </c>
      <c r="L61" s="192">
        <v>4608139.92</v>
      </c>
      <c r="M61" s="192">
        <f>M34+M43</f>
        <v>4608139.92</v>
      </c>
      <c r="N61" s="193">
        <f>N34+N43</f>
        <v>1903957.7000000002</v>
      </c>
      <c r="O61" s="192">
        <f>N61/K61*100</f>
        <v>198.44947273492775</v>
      </c>
      <c r="P61" s="193">
        <f>N61/M61*100</f>
        <v>41.31727189394892</v>
      </c>
    </row>
    <row r="62" spans="1:16" ht="15">
      <c r="A62" s="79"/>
      <c r="B62" s="200" t="s">
        <v>147</v>
      </c>
      <c r="C62" s="201"/>
      <c r="D62" s="201"/>
      <c r="E62" s="201"/>
      <c r="F62" s="201"/>
      <c r="G62" s="201"/>
      <c r="H62" s="201"/>
      <c r="I62" s="201"/>
      <c r="J62" s="202"/>
      <c r="K62" s="194">
        <v>76567.12</v>
      </c>
      <c r="L62" s="194">
        <v>665861.26</v>
      </c>
      <c r="M62" s="194">
        <v>665861.26</v>
      </c>
      <c r="N62" s="195">
        <v>949859.19</v>
      </c>
      <c r="O62" s="192">
        <f>N62/K62*100</f>
        <v>1240.557552641395</v>
      </c>
      <c r="P62" s="193">
        <f>N62/M62*100</f>
        <v>142.65121686160268</v>
      </c>
    </row>
    <row r="63" spans="1:16" ht="15">
      <c r="A63" s="42"/>
      <c r="B63" s="200" t="s">
        <v>137</v>
      </c>
      <c r="C63" s="201"/>
      <c r="D63" s="201"/>
      <c r="E63" s="201"/>
      <c r="F63" s="201"/>
      <c r="G63" s="201"/>
      <c r="H63" s="201"/>
      <c r="I63" s="201"/>
      <c r="J63" s="202"/>
      <c r="K63" s="196">
        <f>K60+K62-K61</f>
        <v>1136987.05</v>
      </c>
      <c r="L63" s="196">
        <f>L60+L62-L61</f>
        <v>0</v>
      </c>
      <c r="M63" s="196">
        <f>M60+M62-M61</f>
        <v>0</v>
      </c>
      <c r="N63" s="196">
        <f>N60+N62-N61</f>
        <v>958733.9399999995</v>
      </c>
      <c r="O63" s="192">
        <f>N63/K63*100</f>
        <v>84.32232715403394</v>
      </c>
      <c r="P63" s="193">
        <v>0</v>
      </c>
    </row>
    <row r="66" spans="1:16" ht="14.25">
      <c r="A66" s="224" t="s">
        <v>148</v>
      </c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</row>
    <row r="67" spans="1:16" ht="14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28.5" customHeight="1">
      <c r="A68" s="199" t="s">
        <v>487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</row>
    <row r="69" spans="1:16" ht="14.25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</row>
  </sheetData>
  <sheetProtection/>
  <mergeCells count="44">
    <mergeCell ref="A11:E11"/>
    <mergeCell ref="A4:E4"/>
    <mergeCell ref="A5:E5"/>
    <mergeCell ref="A6:E6"/>
    <mergeCell ref="A9:E9"/>
    <mergeCell ref="A10:E10"/>
    <mergeCell ref="A7:E7"/>
    <mergeCell ref="A69:P69"/>
    <mergeCell ref="A20:P20"/>
    <mergeCell ref="A66:P66"/>
    <mergeCell ref="A68:P68"/>
    <mergeCell ref="C53:J53"/>
    <mergeCell ref="C31:J31"/>
    <mergeCell ref="C32:J32"/>
    <mergeCell ref="C30:J30"/>
    <mergeCell ref="C33:J33"/>
    <mergeCell ref="C34:J34"/>
    <mergeCell ref="A22:K22"/>
    <mergeCell ref="A15:P15"/>
    <mergeCell ref="A16:P16"/>
    <mergeCell ref="B26:B28"/>
    <mergeCell ref="C26:J28"/>
    <mergeCell ref="B55:P55"/>
    <mergeCell ref="B48:B50"/>
    <mergeCell ref="B24:P24"/>
    <mergeCell ref="C29:J29"/>
    <mergeCell ref="C57:J59"/>
    <mergeCell ref="C35:J35"/>
    <mergeCell ref="B37:P37"/>
    <mergeCell ref="B46:P46"/>
    <mergeCell ref="B39:B41"/>
    <mergeCell ref="C39:J41"/>
    <mergeCell ref="C52:J52"/>
    <mergeCell ref="B57:B59"/>
    <mergeCell ref="A13:Q13"/>
    <mergeCell ref="B61:J61"/>
    <mergeCell ref="B62:J62"/>
    <mergeCell ref="B63:J63"/>
    <mergeCell ref="C42:J42"/>
    <mergeCell ref="C43:J43"/>
    <mergeCell ref="C44:J44"/>
    <mergeCell ref="C48:J50"/>
    <mergeCell ref="C51:J51"/>
    <mergeCell ref="B60:J60"/>
  </mergeCells>
  <printOptions/>
  <pageMargins left="0.7" right="0.7" top="0.75" bottom="0.75" header="0.3" footer="0.3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  <pageSetUpPr fitToPage="1"/>
  </sheetPr>
  <dimension ref="A1:H230"/>
  <sheetViews>
    <sheetView showGridLines="0" zoomScalePageLayoutView="0" workbookViewId="0" topLeftCell="A1">
      <selection activeCell="H8" sqref="H8"/>
    </sheetView>
  </sheetViews>
  <sheetFormatPr defaultColWidth="6.8515625" defaultRowHeight="12.75"/>
  <cols>
    <col min="1" max="1" width="14.140625" style="102" customWidth="1"/>
    <col min="2" max="2" width="89.57421875" style="102" bestFit="1" customWidth="1"/>
    <col min="3" max="3" width="12.7109375" style="102" bestFit="1" customWidth="1"/>
    <col min="4" max="4" width="13.00390625" style="102" customWidth="1"/>
    <col min="5" max="5" width="12.7109375" style="102" customWidth="1"/>
    <col min="6" max="6" width="12.8515625" style="102" customWidth="1"/>
    <col min="7" max="7" width="10.00390625" style="102" customWidth="1"/>
    <col min="8" max="8" width="10.28125" style="102" customWidth="1"/>
    <col min="9" max="16384" width="6.8515625" style="102" customWidth="1"/>
  </cols>
  <sheetData>
    <row r="1" spans="1:8" ht="15">
      <c r="A1" s="227" t="s">
        <v>149</v>
      </c>
      <c r="B1" s="227"/>
      <c r="C1" s="227"/>
      <c r="D1" s="227"/>
      <c r="E1" s="227"/>
      <c r="F1" s="227"/>
      <c r="G1" s="227"/>
      <c r="H1" s="227"/>
    </row>
    <row r="3" spans="2:8" ht="12.75">
      <c r="B3" s="103" t="s">
        <v>489</v>
      </c>
      <c r="C3" s="104">
        <v>2019836.79</v>
      </c>
      <c r="D3" s="104">
        <v>3530836.66</v>
      </c>
      <c r="E3" s="104">
        <v>3530836.66</v>
      </c>
      <c r="F3" s="104">
        <v>1912832.45</v>
      </c>
      <c r="G3" s="104">
        <f>F3/C3*100</f>
        <v>94.70232740933488</v>
      </c>
      <c r="H3" s="104">
        <v>54.17504784829101</v>
      </c>
    </row>
    <row r="5" spans="1:8" ht="12.75">
      <c r="A5" s="105" t="s">
        <v>129</v>
      </c>
      <c r="B5" s="105" t="s">
        <v>490</v>
      </c>
      <c r="C5" s="228" t="s">
        <v>491</v>
      </c>
      <c r="D5" s="228" t="s">
        <v>492</v>
      </c>
      <c r="E5" s="228" t="s">
        <v>493</v>
      </c>
      <c r="F5" s="228" t="s">
        <v>494</v>
      </c>
      <c r="G5" s="228" t="s">
        <v>1</v>
      </c>
      <c r="H5" s="228" t="s">
        <v>1</v>
      </c>
    </row>
    <row r="6" spans="2:8" ht="12.75">
      <c r="B6" s="107" t="s">
        <v>495</v>
      </c>
      <c r="C6" s="228"/>
      <c r="D6" s="228"/>
      <c r="E6" s="228"/>
      <c r="F6" s="228"/>
      <c r="G6" s="228"/>
      <c r="H6" s="228"/>
    </row>
    <row r="7" spans="3:8" ht="12.75">
      <c r="C7" s="108" t="s">
        <v>2</v>
      </c>
      <c r="D7" s="108" t="s">
        <v>3</v>
      </c>
      <c r="E7" s="108" t="s">
        <v>127</v>
      </c>
      <c r="F7" s="108" t="s">
        <v>128</v>
      </c>
      <c r="G7" s="108" t="s">
        <v>345</v>
      </c>
      <c r="H7" s="108" t="s">
        <v>364</v>
      </c>
    </row>
    <row r="8" spans="1:8" ht="12.75">
      <c r="A8" s="109" t="s">
        <v>150</v>
      </c>
      <c r="B8" s="110" t="s">
        <v>151</v>
      </c>
      <c r="C8" s="111">
        <v>2002980.9927666066</v>
      </c>
      <c r="D8" s="111">
        <v>3396781.66</v>
      </c>
      <c r="E8" s="112" t="s">
        <v>496</v>
      </c>
      <c r="F8" s="111">
        <v>1908915.96</v>
      </c>
      <c r="G8" s="111">
        <f>F8/C8*100</f>
        <v>95.30374810812958</v>
      </c>
      <c r="H8" s="112" t="s">
        <v>497</v>
      </c>
    </row>
    <row r="9" spans="1:8" ht="12.75">
      <c r="A9" s="113" t="s">
        <v>152</v>
      </c>
      <c r="B9" s="114" t="s">
        <v>153</v>
      </c>
      <c r="C9" s="115">
        <v>707554.0898533412</v>
      </c>
      <c r="D9" s="115">
        <v>1605157.4</v>
      </c>
      <c r="E9" s="116" t="s">
        <v>498</v>
      </c>
      <c r="F9" s="115">
        <v>830432.15</v>
      </c>
      <c r="G9" s="115">
        <f aca="true" t="shared" si="0" ref="G9:G23">F9/C9*100</f>
        <v>117.36659598308992</v>
      </c>
      <c r="H9" s="116" t="s">
        <v>499</v>
      </c>
    </row>
    <row r="10" spans="2:8" ht="12.75" customHeight="1">
      <c r="B10" s="117" t="s">
        <v>500</v>
      </c>
      <c r="C10" s="118" t="s">
        <v>501</v>
      </c>
      <c r="D10" s="119" t="s">
        <v>498</v>
      </c>
      <c r="E10" s="119" t="s">
        <v>498</v>
      </c>
      <c r="F10" s="119" t="s">
        <v>502</v>
      </c>
      <c r="G10" s="120">
        <f>F10/C10*100</f>
        <v>117.36659595876269</v>
      </c>
      <c r="H10" s="119" t="s">
        <v>503</v>
      </c>
    </row>
    <row r="11" spans="1:8" ht="12.75">
      <c r="A11" s="121" t="s">
        <v>154</v>
      </c>
      <c r="B11" s="122" t="s">
        <v>155</v>
      </c>
      <c r="C11" s="104">
        <v>663097.6242617293</v>
      </c>
      <c r="D11" s="104">
        <v>1460617.23</v>
      </c>
      <c r="E11" s="123" t="s">
        <v>504</v>
      </c>
      <c r="F11" s="104">
        <v>796970.01</v>
      </c>
      <c r="G11" s="104">
        <f t="shared" si="0"/>
        <v>120.18894063861558</v>
      </c>
      <c r="H11" s="123" t="s">
        <v>505</v>
      </c>
    </row>
    <row r="12" spans="1:8" ht="12.75">
      <c r="A12" s="121" t="s">
        <v>156</v>
      </c>
      <c r="B12" s="124" t="s">
        <v>157</v>
      </c>
      <c r="C12" s="104">
        <v>724605.7933505872</v>
      </c>
      <c r="D12" s="104">
        <v>1486495</v>
      </c>
      <c r="E12" s="123" t="s">
        <v>506</v>
      </c>
      <c r="F12" s="104">
        <v>916106.17</v>
      </c>
      <c r="G12" s="104">
        <f t="shared" si="0"/>
        <v>126.42821495587448</v>
      </c>
      <c r="H12" s="123" t="s">
        <v>507</v>
      </c>
    </row>
    <row r="13" spans="1:8" ht="12.75">
      <c r="A13" s="121" t="s">
        <v>158</v>
      </c>
      <c r="B13" s="124" t="s">
        <v>159</v>
      </c>
      <c r="C13" s="104">
        <v>38309.12867476276</v>
      </c>
      <c r="D13" s="104">
        <v>84279</v>
      </c>
      <c r="E13" s="123" t="s">
        <v>508</v>
      </c>
      <c r="F13" s="104">
        <v>47018.69</v>
      </c>
      <c r="G13" s="104">
        <f t="shared" si="0"/>
        <v>122.73495019732704</v>
      </c>
      <c r="H13" s="123" t="s">
        <v>509</v>
      </c>
    </row>
    <row r="14" spans="1:8" ht="12.75">
      <c r="A14" s="121" t="s">
        <v>160</v>
      </c>
      <c r="B14" s="124" t="s">
        <v>161</v>
      </c>
      <c r="C14" s="104">
        <v>28095.532550268763</v>
      </c>
      <c r="D14" s="104">
        <v>53752</v>
      </c>
      <c r="E14" s="123" t="s">
        <v>510</v>
      </c>
      <c r="F14" s="104">
        <v>25894.34</v>
      </c>
      <c r="G14" s="104">
        <f t="shared" si="0"/>
        <v>92.16532896705066</v>
      </c>
      <c r="H14" s="123" t="s">
        <v>511</v>
      </c>
    </row>
    <row r="15" spans="1:8" ht="12.75">
      <c r="A15" s="121" t="s">
        <v>162</v>
      </c>
      <c r="B15" s="124" t="s">
        <v>163</v>
      </c>
      <c r="C15" s="104">
        <v>68809.3835025549</v>
      </c>
      <c r="D15" s="104">
        <v>88264.23</v>
      </c>
      <c r="E15" s="123" t="s">
        <v>512</v>
      </c>
      <c r="F15" s="104">
        <v>41759.54</v>
      </c>
      <c r="G15" s="104">
        <f t="shared" si="0"/>
        <v>60.688728592444754</v>
      </c>
      <c r="H15" s="123" t="s">
        <v>513</v>
      </c>
    </row>
    <row r="16" spans="1:8" ht="12.75">
      <c r="A16" s="121" t="s">
        <v>286</v>
      </c>
      <c r="B16" s="124" t="s">
        <v>245</v>
      </c>
      <c r="C16" s="104">
        <v>35235.51795075984</v>
      </c>
      <c r="D16" s="104">
        <v>0</v>
      </c>
      <c r="E16" s="123" t="s">
        <v>514</v>
      </c>
      <c r="F16" s="104">
        <v>36516.67</v>
      </c>
      <c r="G16" s="104">
        <f t="shared" si="0"/>
        <v>103.63596769325349</v>
      </c>
      <c r="H16" s="123" t="s">
        <v>515</v>
      </c>
    </row>
    <row r="17" spans="1:8" ht="12.75">
      <c r="A17" s="121" t="s">
        <v>317</v>
      </c>
      <c r="B17" s="124" t="s">
        <v>315</v>
      </c>
      <c r="C17" s="104">
        <v>0</v>
      </c>
      <c r="D17" s="104">
        <v>0</v>
      </c>
      <c r="E17" s="123" t="s">
        <v>514</v>
      </c>
      <c r="F17" s="104">
        <v>1305.13</v>
      </c>
      <c r="G17" s="104">
        <v>0</v>
      </c>
      <c r="H17" s="123" t="s">
        <v>515</v>
      </c>
    </row>
    <row r="18" spans="1:8" ht="12.75">
      <c r="A18" s="121" t="s">
        <v>164</v>
      </c>
      <c r="B18" s="124" t="s">
        <v>165</v>
      </c>
      <c r="C18" s="104">
        <v>-231957.73176720418</v>
      </c>
      <c r="D18" s="104">
        <v>-252173</v>
      </c>
      <c r="E18" s="123" t="s">
        <v>516</v>
      </c>
      <c r="F18" s="104">
        <v>-271630.53</v>
      </c>
      <c r="G18" s="104">
        <f t="shared" si="0"/>
        <v>117.10346015653057</v>
      </c>
      <c r="H18" s="123" t="s">
        <v>517</v>
      </c>
    </row>
    <row r="19" spans="1:8" ht="12.75">
      <c r="A19" s="121" t="s">
        <v>166</v>
      </c>
      <c r="B19" s="122" t="s">
        <v>167</v>
      </c>
      <c r="C19" s="104">
        <v>36653.740792355165</v>
      </c>
      <c r="D19" s="104">
        <v>112682.94</v>
      </c>
      <c r="E19" s="123" t="s">
        <v>518</v>
      </c>
      <c r="F19" s="104">
        <v>23791.83</v>
      </c>
      <c r="G19" s="104">
        <f t="shared" si="0"/>
        <v>64.9096913048565</v>
      </c>
      <c r="H19" s="123" t="s">
        <v>519</v>
      </c>
    </row>
    <row r="20" spans="1:8" ht="12.75">
      <c r="A20" s="121" t="s">
        <v>168</v>
      </c>
      <c r="B20" s="124" t="s">
        <v>169</v>
      </c>
      <c r="C20" s="104">
        <v>6432.238370163912</v>
      </c>
      <c r="D20" s="104">
        <v>12475.94</v>
      </c>
      <c r="E20" s="123" t="s">
        <v>520</v>
      </c>
      <c r="F20" s="104">
        <v>6155.83</v>
      </c>
      <c r="G20" s="104">
        <f t="shared" si="0"/>
        <v>95.70276544093828</v>
      </c>
      <c r="H20" s="123" t="s">
        <v>521</v>
      </c>
    </row>
    <row r="21" spans="1:8" ht="12.75">
      <c r="A21" s="121" t="s">
        <v>170</v>
      </c>
      <c r="B21" s="122" t="s">
        <v>171</v>
      </c>
      <c r="C21" s="104">
        <v>30221.502422191254</v>
      </c>
      <c r="D21" s="104">
        <v>100207</v>
      </c>
      <c r="E21" s="123" t="s">
        <v>522</v>
      </c>
      <c r="F21" s="104">
        <v>17636</v>
      </c>
      <c r="G21" s="104">
        <f t="shared" si="0"/>
        <v>58.35580161974382</v>
      </c>
      <c r="H21" s="123" t="s">
        <v>523</v>
      </c>
    </row>
    <row r="22" spans="1:8" ht="12.75">
      <c r="A22" s="121" t="s">
        <v>172</v>
      </c>
      <c r="B22" s="122" t="s">
        <v>173</v>
      </c>
      <c r="C22" s="104">
        <v>7802.724799256752</v>
      </c>
      <c r="D22" s="104">
        <v>31857.23</v>
      </c>
      <c r="E22" s="123" t="s">
        <v>524</v>
      </c>
      <c r="F22" s="104">
        <v>9670.31</v>
      </c>
      <c r="G22" s="104">
        <f t="shared" si="0"/>
        <v>123.93503870495528</v>
      </c>
      <c r="H22" s="123" t="s">
        <v>525</v>
      </c>
    </row>
    <row r="23" spans="1:8" ht="12.75">
      <c r="A23" s="121" t="s">
        <v>174</v>
      </c>
      <c r="B23" s="122" t="s">
        <v>175</v>
      </c>
      <c r="C23" s="104">
        <v>7802.724799256752</v>
      </c>
      <c r="D23" s="104">
        <v>30530</v>
      </c>
      <c r="E23" s="123" t="s">
        <v>526</v>
      </c>
      <c r="F23" s="104">
        <v>9620.31</v>
      </c>
      <c r="G23" s="104">
        <f t="shared" si="0"/>
        <v>123.29423691729306</v>
      </c>
      <c r="H23" s="123" t="s">
        <v>527</v>
      </c>
    </row>
    <row r="24" spans="1:8" ht="12.75">
      <c r="A24" s="121" t="s">
        <v>329</v>
      </c>
      <c r="B24" s="124" t="s">
        <v>344</v>
      </c>
      <c r="C24" s="104">
        <v>0</v>
      </c>
      <c r="D24" s="104">
        <v>1327.23</v>
      </c>
      <c r="E24" s="123" t="s">
        <v>528</v>
      </c>
      <c r="F24" s="104">
        <v>50</v>
      </c>
      <c r="G24" s="104">
        <v>0</v>
      </c>
      <c r="H24" s="123" t="s">
        <v>529</v>
      </c>
    </row>
    <row r="25" spans="1:8" ht="12.75">
      <c r="A25" s="113" t="s">
        <v>176</v>
      </c>
      <c r="B25" s="125" t="s">
        <v>343</v>
      </c>
      <c r="C25" s="115">
        <v>926380.6211427434</v>
      </c>
      <c r="D25" s="115">
        <v>1167834.96</v>
      </c>
      <c r="E25" s="116" t="s">
        <v>530</v>
      </c>
      <c r="F25" s="115">
        <v>867274.38</v>
      </c>
      <c r="G25" s="115">
        <f>F25/C25*100</f>
        <v>93.61965915588428</v>
      </c>
      <c r="H25" s="116" t="s">
        <v>531</v>
      </c>
    </row>
    <row r="26" spans="2:8" ht="12.75" customHeight="1">
      <c r="B26" s="230" t="s">
        <v>532</v>
      </c>
      <c r="C26" s="231" t="s">
        <v>533</v>
      </c>
      <c r="D26" s="229" t="s">
        <v>534</v>
      </c>
      <c r="E26" s="229" t="s">
        <v>534</v>
      </c>
      <c r="F26" s="229" t="s">
        <v>535</v>
      </c>
      <c r="G26" s="229" t="s">
        <v>536</v>
      </c>
      <c r="H26" s="229" t="s">
        <v>537</v>
      </c>
    </row>
    <row r="27" spans="2:8" ht="12.75">
      <c r="B27" s="230"/>
      <c r="C27" s="229"/>
      <c r="D27" s="229"/>
      <c r="E27" s="229"/>
      <c r="F27" s="229"/>
      <c r="G27" s="229"/>
      <c r="H27" s="229"/>
    </row>
    <row r="28" spans="1:8" ht="12.75">
      <c r="A28" s="121" t="s">
        <v>177</v>
      </c>
      <c r="B28" s="122" t="s">
        <v>178</v>
      </c>
      <c r="C28" s="104">
        <v>430092.2927865153</v>
      </c>
      <c r="D28" s="104">
        <v>557442</v>
      </c>
      <c r="E28" s="123" t="s">
        <v>538</v>
      </c>
      <c r="F28" s="104">
        <v>111886.04</v>
      </c>
      <c r="G28" s="104">
        <f>F28/C28*100</f>
        <v>26.01442571200335</v>
      </c>
      <c r="H28" s="123" t="s">
        <v>539</v>
      </c>
    </row>
    <row r="29" spans="1:8" ht="12.75">
      <c r="A29" s="121" t="s">
        <v>179</v>
      </c>
      <c r="B29" s="124" t="s">
        <v>180</v>
      </c>
      <c r="C29" s="104">
        <v>50540.25880947641</v>
      </c>
      <c r="D29" s="104">
        <v>278721</v>
      </c>
      <c r="E29" s="123" t="s">
        <v>540</v>
      </c>
      <c r="F29" s="104">
        <v>111886.04</v>
      </c>
      <c r="G29" s="104">
        <f aca="true" t="shared" si="1" ref="G29:G39">F29/C29*100</f>
        <v>221.38002977345482</v>
      </c>
      <c r="H29" s="123" t="s">
        <v>541</v>
      </c>
    </row>
    <row r="30" spans="1:8" ht="12.75">
      <c r="A30" s="121" t="s">
        <v>181</v>
      </c>
      <c r="B30" s="124" t="s">
        <v>182</v>
      </c>
      <c r="C30" s="104">
        <v>379552.0339770389</v>
      </c>
      <c r="D30" s="104">
        <v>278721</v>
      </c>
      <c r="E30" s="123" t="s">
        <v>540</v>
      </c>
      <c r="F30" s="104">
        <v>0</v>
      </c>
      <c r="G30" s="104">
        <f t="shared" si="1"/>
        <v>0</v>
      </c>
      <c r="H30" s="123" t="s">
        <v>515</v>
      </c>
    </row>
    <row r="31" spans="1:8" ht="12.75">
      <c r="A31" s="121" t="s">
        <v>183</v>
      </c>
      <c r="B31" s="124" t="s">
        <v>184</v>
      </c>
      <c r="C31" s="104">
        <v>0</v>
      </c>
      <c r="D31" s="104">
        <v>83615</v>
      </c>
      <c r="E31" s="123" t="s">
        <v>542</v>
      </c>
      <c r="F31" s="104">
        <v>1328.02</v>
      </c>
      <c r="G31" s="104">
        <v>0</v>
      </c>
      <c r="H31" s="123" t="s">
        <v>543</v>
      </c>
    </row>
    <row r="32" spans="1:8" ht="12.75">
      <c r="A32" s="121" t="s">
        <v>330</v>
      </c>
      <c r="B32" s="124" t="s">
        <v>342</v>
      </c>
      <c r="C32" s="104">
        <v>0</v>
      </c>
      <c r="D32" s="104">
        <v>17254</v>
      </c>
      <c r="E32" s="123" t="s">
        <v>544</v>
      </c>
      <c r="F32" s="104">
        <v>1328.02</v>
      </c>
      <c r="G32" s="104">
        <v>0</v>
      </c>
      <c r="H32" s="123" t="s">
        <v>545</v>
      </c>
    </row>
    <row r="33" spans="1:8" ht="12.75">
      <c r="A33" s="121" t="s">
        <v>318</v>
      </c>
      <c r="B33" s="124" t="s">
        <v>319</v>
      </c>
      <c r="C33" s="104">
        <v>0</v>
      </c>
      <c r="D33" s="104">
        <v>66361</v>
      </c>
      <c r="E33" s="123" t="s">
        <v>546</v>
      </c>
      <c r="F33" s="104">
        <v>0</v>
      </c>
      <c r="G33" s="104">
        <v>0</v>
      </c>
      <c r="H33" s="123" t="s">
        <v>515</v>
      </c>
    </row>
    <row r="34" spans="1:8" ht="12.75">
      <c r="A34" s="121" t="s">
        <v>185</v>
      </c>
      <c r="B34" s="124" t="s">
        <v>186</v>
      </c>
      <c r="C34" s="104">
        <v>2654.456168292521</v>
      </c>
      <c r="D34" s="104">
        <v>5176.96</v>
      </c>
      <c r="E34" s="123" t="s">
        <v>547</v>
      </c>
      <c r="F34" s="104">
        <v>8303.88</v>
      </c>
      <c r="G34" s="104">
        <f t="shared" si="1"/>
        <v>312.8279193</v>
      </c>
      <c r="H34" s="123" t="s">
        <v>548</v>
      </c>
    </row>
    <row r="35" spans="1:8" ht="12.75">
      <c r="A35" s="121" t="s">
        <v>187</v>
      </c>
      <c r="B35" s="124" t="s">
        <v>188</v>
      </c>
      <c r="C35" s="104">
        <v>0</v>
      </c>
      <c r="D35" s="104">
        <v>1328</v>
      </c>
      <c r="E35" s="123" t="s">
        <v>549</v>
      </c>
      <c r="F35" s="104">
        <v>1396.8</v>
      </c>
      <c r="G35" s="104">
        <v>0</v>
      </c>
      <c r="H35" s="123" t="s">
        <v>550</v>
      </c>
    </row>
    <row r="36" spans="1:8" ht="12.75">
      <c r="A36" s="121" t="s">
        <v>189</v>
      </c>
      <c r="B36" s="124" t="s">
        <v>190</v>
      </c>
      <c r="C36" s="104">
        <v>2654.456168292521</v>
      </c>
      <c r="D36" s="104">
        <v>3848.96</v>
      </c>
      <c r="E36" s="123" t="s">
        <v>551</v>
      </c>
      <c r="F36" s="104">
        <v>6907.08</v>
      </c>
      <c r="G36" s="104">
        <f t="shared" si="1"/>
        <v>260.2069713</v>
      </c>
      <c r="H36" s="123" t="s">
        <v>552</v>
      </c>
    </row>
    <row r="37" spans="1:8" ht="12.75">
      <c r="A37" s="121" t="s">
        <v>191</v>
      </c>
      <c r="B37" s="124" t="s">
        <v>192</v>
      </c>
      <c r="C37" s="104">
        <v>493633.8721879355</v>
      </c>
      <c r="D37" s="104">
        <v>521601</v>
      </c>
      <c r="E37" s="123" t="s">
        <v>553</v>
      </c>
      <c r="F37" s="104">
        <v>745756.44</v>
      </c>
      <c r="G37" s="104">
        <f t="shared" si="1"/>
        <v>151.07481111346362</v>
      </c>
      <c r="H37" s="123" t="s">
        <v>554</v>
      </c>
    </row>
    <row r="38" spans="1:8" ht="12.75">
      <c r="A38" s="121" t="s">
        <v>193</v>
      </c>
      <c r="B38" s="124" t="s">
        <v>194</v>
      </c>
      <c r="C38" s="104">
        <v>493633.8721879355</v>
      </c>
      <c r="D38" s="104">
        <v>521601</v>
      </c>
      <c r="E38" s="123" t="s">
        <v>553</v>
      </c>
      <c r="F38" s="104">
        <v>745756.44</v>
      </c>
      <c r="G38" s="104">
        <f t="shared" si="1"/>
        <v>151.07481111346362</v>
      </c>
      <c r="H38" s="123" t="s">
        <v>554</v>
      </c>
    </row>
    <row r="39" spans="1:8" ht="12.75">
      <c r="A39" s="113" t="s">
        <v>195</v>
      </c>
      <c r="B39" s="114" t="s">
        <v>196</v>
      </c>
      <c r="C39" s="115">
        <v>79846.04021501094</v>
      </c>
      <c r="D39" s="115">
        <v>103858.67</v>
      </c>
      <c r="E39" s="116" t="s">
        <v>555</v>
      </c>
      <c r="F39" s="115">
        <v>47522.02</v>
      </c>
      <c r="G39" s="115">
        <f t="shared" si="1"/>
        <v>59.51706543246452</v>
      </c>
      <c r="H39" s="116" t="s">
        <v>556</v>
      </c>
    </row>
    <row r="40" spans="2:8" ht="12.75" customHeight="1">
      <c r="B40" s="230" t="s">
        <v>557</v>
      </c>
      <c r="C40" s="229" t="s">
        <v>558</v>
      </c>
      <c r="D40" s="229" t="s">
        <v>559</v>
      </c>
      <c r="E40" s="229" t="s">
        <v>559</v>
      </c>
      <c r="F40" s="229" t="s">
        <v>560</v>
      </c>
      <c r="G40" s="229" t="s">
        <v>561</v>
      </c>
      <c r="H40" s="229" t="s">
        <v>562</v>
      </c>
    </row>
    <row r="41" spans="2:8" ht="12.75">
      <c r="B41" s="230"/>
      <c r="C41" s="229"/>
      <c r="D41" s="229"/>
      <c r="E41" s="229"/>
      <c r="F41" s="229"/>
      <c r="G41" s="229"/>
      <c r="H41" s="229"/>
    </row>
    <row r="42" spans="1:8" ht="12.75">
      <c r="A42" s="121" t="s">
        <v>197</v>
      </c>
      <c r="B42" s="122" t="s">
        <v>198</v>
      </c>
      <c r="C42" s="104">
        <v>4.9651602627911595</v>
      </c>
      <c r="D42" s="104">
        <v>265</v>
      </c>
      <c r="E42" s="123" t="s">
        <v>563</v>
      </c>
      <c r="F42" s="104">
        <v>0</v>
      </c>
      <c r="G42" s="104">
        <v>0</v>
      </c>
      <c r="H42" s="123" t="s">
        <v>515</v>
      </c>
    </row>
    <row r="43" spans="1:8" ht="12.75">
      <c r="A43" s="121" t="s">
        <v>199</v>
      </c>
      <c r="B43" s="124" t="s">
        <v>200</v>
      </c>
      <c r="C43" s="104">
        <v>4.9651602627911595</v>
      </c>
      <c r="D43" s="104">
        <v>265</v>
      </c>
      <c r="E43" s="123" t="s">
        <v>563</v>
      </c>
      <c r="F43" s="104">
        <v>0</v>
      </c>
      <c r="G43" s="104">
        <v>0</v>
      </c>
      <c r="H43" s="123" t="s">
        <v>515</v>
      </c>
    </row>
    <row r="44" spans="1:8" ht="12.75">
      <c r="A44" s="121" t="s">
        <v>201</v>
      </c>
      <c r="B44" s="122" t="s">
        <v>202</v>
      </c>
      <c r="C44" s="104">
        <v>79841.07505474814</v>
      </c>
      <c r="D44" s="104">
        <v>103593.67</v>
      </c>
      <c r="E44" s="123" t="s">
        <v>564</v>
      </c>
      <c r="F44" s="104">
        <v>47522.02</v>
      </c>
      <c r="G44" s="104">
        <f>F44/C44*100</f>
        <v>59.52076668232922</v>
      </c>
      <c r="H44" s="123" t="s">
        <v>565</v>
      </c>
    </row>
    <row r="45" spans="1:8" ht="12.75">
      <c r="A45" s="121" t="s">
        <v>203</v>
      </c>
      <c r="B45" s="122" t="s">
        <v>204</v>
      </c>
      <c r="C45" s="104">
        <v>4190.6523326033575</v>
      </c>
      <c r="D45" s="104">
        <v>8230</v>
      </c>
      <c r="E45" s="123" t="s">
        <v>566</v>
      </c>
      <c r="F45" s="104">
        <v>4042.1</v>
      </c>
      <c r="G45" s="104">
        <f>F45/C45*100</f>
        <v>96.45515015770654</v>
      </c>
      <c r="H45" s="123" t="s">
        <v>567</v>
      </c>
    </row>
    <row r="46" spans="1:8" ht="12.75">
      <c r="A46" s="121" t="s">
        <v>205</v>
      </c>
      <c r="B46" s="124" t="s">
        <v>206</v>
      </c>
      <c r="C46" s="104">
        <v>1961.9350985466851</v>
      </c>
      <c r="D46" s="104">
        <v>20839.06</v>
      </c>
      <c r="E46" s="123" t="s">
        <v>568</v>
      </c>
      <c r="F46" s="104">
        <v>12789.38</v>
      </c>
      <c r="G46" s="104">
        <f>F46/C46*100</f>
        <v>651.8757939278321</v>
      </c>
      <c r="H46" s="123" t="s">
        <v>569</v>
      </c>
    </row>
    <row r="47" spans="1:8" ht="12.75">
      <c r="A47" s="121" t="s">
        <v>207</v>
      </c>
      <c r="B47" s="124" t="s">
        <v>208</v>
      </c>
      <c r="C47" s="104">
        <v>3.668458424580264</v>
      </c>
      <c r="D47" s="104">
        <v>67</v>
      </c>
      <c r="E47" s="123" t="s">
        <v>570</v>
      </c>
      <c r="F47" s="104">
        <v>5.57</v>
      </c>
      <c r="G47" s="104">
        <f>F47/C47*100</f>
        <v>151.8348950795948</v>
      </c>
      <c r="H47" s="123" t="s">
        <v>571</v>
      </c>
    </row>
    <row r="48" spans="1:8" ht="12.75">
      <c r="A48" s="121" t="s">
        <v>331</v>
      </c>
      <c r="B48" s="122" t="s">
        <v>332</v>
      </c>
      <c r="C48" s="104">
        <v>73684.81916517354</v>
      </c>
      <c r="D48" s="104">
        <v>73794</v>
      </c>
      <c r="E48" s="123" t="s">
        <v>572</v>
      </c>
      <c r="F48" s="104">
        <v>30684.97</v>
      </c>
      <c r="G48" s="104">
        <f>F48/C48*100</f>
        <v>41.64354387735673</v>
      </c>
      <c r="H48" s="123" t="s">
        <v>573</v>
      </c>
    </row>
    <row r="49" spans="1:8" ht="12.75">
      <c r="A49" s="121" t="s">
        <v>209</v>
      </c>
      <c r="B49" s="124" t="s">
        <v>210</v>
      </c>
      <c r="C49" s="104">
        <v>0</v>
      </c>
      <c r="D49" s="104">
        <v>663.61</v>
      </c>
      <c r="E49" s="123" t="s">
        <v>574</v>
      </c>
      <c r="F49" s="104">
        <v>0</v>
      </c>
      <c r="G49" s="104">
        <v>0</v>
      </c>
      <c r="H49" s="123" t="s">
        <v>515</v>
      </c>
    </row>
    <row r="50" spans="1:8" ht="12.75">
      <c r="A50" s="113" t="s">
        <v>211</v>
      </c>
      <c r="B50" s="125" t="s">
        <v>212</v>
      </c>
      <c r="C50" s="115">
        <v>191037.03895414426</v>
      </c>
      <c r="D50" s="115">
        <v>468961.63</v>
      </c>
      <c r="E50" s="116" t="s">
        <v>575</v>
      </c>
      <c r="F50" s="115">
        <v>159931.52</v>
      </c>
      <c r="G50" s="115">
        <f>F50/C50*100</f>
        <v>83.71754549566134</v>
      </c>
      <c r="H50" s="116" t="s">
        <v>576</v>
      </c>
    </row>
    <row r="51" spans="2:8" ht="12.75" customHeight="1">
      <c r="B51" s="230" t="s">
        <v>577</v>
      </c>
      <c r="C51" s="229" t="s">
        <v>578</v>
      </c>
      <c r="D51" s="229" t="s">
        <v>579</v>
      </c>
      <c r="E51" s="229" t="s">
        <v>579</v>
      </c>
      <c r="F51" s="229" t="s">
        <v>580</v>
      </c>
      <c r="G51" s="229" t="s">
        <v>581</v>
      </c>
      <c r="H51" s="229" t="s">
        <v>582</v>
      </c>
    </row>
    <row r="52" spans="2:8" ht="12.75">
      <c r="B52" s="230"/>
      <c r="C52" s="229"/>
      <c r="D52" s="229"/>
      <c r="E52" s="229"/>
      <c r="F52" s="229"/>
      <c r="G52" s="229"/>
      <c r="H52" s="229"/>
    </row>
    <row r="53" spans="2:8" ht="12.75">
      <c r="B53" s="230"/>
      <c r="C53" s="229"/>
      <c r="D53" s="229"/>
      <c r="E53" s="229"/>
      <c r="F53" s="229"/>
      <c r="G53" s="229"/>
      <c r="H53" s="229"/>
    </row>
    <row r="54" spans="1:8" ht="12.75">
      <c r="A54" s="121" t="s">
        <v>213</v>
      </c>
      <c r="B54" s="122" t="s">
        <v>214</v>
      </c>
      <c r="C54" s="104">
        <v>148.56858451124828</v>
      </c>
      <c r="D54" s="104">
        <v>1327.17</v>
      </c>
      <c r="E54" s="123" t="s">
        <v>583</v>
      </c>
      <c r="F54" s="104">
        <v>131.78</v>
      </c>
      <c r="G54" s="104">
        <f>F54/C54*100</f>
        <v>88.69977487738858</v>
      </c>
      <c r="H54" s="123" t="s">
        <v>584</v>
      </c>
    </row>
    <row r="55" spans="1:8" ht="12.75">
      <c r="A55" s="121" t="s">
        <v>215</v>
      </c>
      <c r="B55" s="122" t="s">
        <v>216</v>
      </c>
      <c r="C55" s="104">
        <v>0</v>
      </c>
      <c r="D55" s="104">
        <v>398.17</v>
      </c>
      <c r="E55" s="123" t="s">
        <v>585</v>
      </c>
      <c r="F55" s="104">
        <v>0</v>
      </c>
      <c r="G55" s="104">
        <v>0</v>
      </c>
      <c r="H55" s="123" t="s">
        <v>515</v>
      </c>
    </row>
    <row r="56" spans="1:8" ht="12.75">
      <c r="A56" s="121" t="s">
        <v>217</v>
      </c>
      <c r="B56" s="122" t="s">
        <v>218</v>
      </c>
      <c r="C56" s="104">
        <v>148.56858451124828</v>
      </c>
      <c r="D56" s="104">
        <v>929</v>
      </c>
      <c r="E56" s="123" t="s">
        <v>586</v>
      </c>
      <c r="F56" s="104">
        <v>131.78</v>
      </c>
      <c r="G56" s="104">
        <f aca="true" t="shared" si="2" ref="G56:G64">F56/C56*100</f>
        <v>88.69977487738858</v>
      </c>
      <c r="H56" s="123" t="s">
        <v>587</v>
      </c>
    </row>
    <row r="57" spans="1:8" ht="12.75">
      <c r="A57" s="121" t="s">
        <v>219</v>
      </c>
      <c r="B57" s="122" t="s">
        <v>220</v>
      </c>
      <c r="C57" s="104">
        <v>63629.81086999801</v>
      </c>
      <c r="D57" s="104">
        <v>139810.32</v>
      </c>
      <c r="E57" s="123" t="s">
        <v>588</v>
      </c>
      <c r="F57" s="104">
        <v>57708.17</v>
      </c>
      <c r="G57" s="104">
        <f t="shared" si="2"/>
        <v>90.6936060487489</v>
      </c>
      <c r="H57" s="123" t="s">
        <v>589</v>
      </c>
    </row>
    <row r="58" spans="1:8" ht="12.75">
      <c r="A58" s="121" t="s">
        <v>221</v>
      </c>
      <c r="B58" s="122" t="s">
        <v>222</v>
      </c>
      <c r="C58" s="104">
        <v>277.7476939412038</v>
      </c>
      <c r="D58" s="104">
        <v>3981.68</v>
      </c>
      <c r="E58" s="123" t="s">
        <v>590</v>
      </c>
      <c r="F58" s="104">
        <v>433.71</v>
      </c>
      <c r="G58" s="104">
        <f t="shared" si="2"/>
        <v>156.1525115999025</v>
      </c>
      <c r="H58" s="123" t="s">
        <v>591</v>
      </c>
    </row>
    <row r="59" spans="1:8" ht="12.75">
      <c r="A59" s="121" t="s">
        <v>223</v>
      </c>
      <c r="B59" s="122" t="s">
        <v>224</v>
      </c>
      <c r="C59" s="104">
        <v>0</v>
      </c>
      <c r="D59" s="104">
        <v>1327</v>
      </c>
      <c r="E59" s="123" t="s">
        <v>592</v>
      </c>
      <c r="F59" s="104">
        <v>17.95</v>
      </c>
      <c r="G59" s="104">
        <v>0</v>
      </c>
      <c r="H59" s="123" t="s">
        <v>593</v>
      </c>
    </row>
    <row r="60" spans="1:8" ht="12.75">
      <c r="A60" s="121" t="s">
        <v>225</v>
      </c>
      <c r="B60" s="122" t="s">
        <v>226</v>
      </c>
      <c r="C60" s="104">
        <v>63351.66500763156</v>
      </c>
      <c r="D60" s="104">
        <v>134501.64</v>
      </c>
      <c r="E60" s="123" t="s">
        <v>594</v>
      </c>
      <c r="F60" s="104">
        <v>57256.51</v>
      </c>
      <c r="G60" s="104">
        <f t="shared" si="2"/>
        <v>90.3788558565946</v>
      </c>
      <c r="H60" s="123" t="s">
        <v>595</v>
      </c>
    </row>
    <row r="61" spans="1:8" ht="12.75">
      <c r="A61" s="121" t="s">
        <v>227</v>
      </c>
      <c r="B61" s="122" t="s">
        <v>228</v>
      </c>
      <c r="C61" s="104">
        <v>127107.75366646757</v>
      </c>
      <c r="D61" s="104">
        <v>327824.14</v>
      </c>
      <c r="E61" s="123" t="s">
        <v>596</v>
      </c>
      <c r="F61" s="104">
        <v>102091.57</v>
      </c>
      <c r="G61" s="104">
        <f t="shared" si="2"/>
        <v>80.31891608114611</v>
      </c>
      <c r="H61" s="123" t="s">
        <v>597</v>
      </c>
    </row>
    <row r="62" spans="1:8" ht="12.75">
      <c r="A62" s="121" t="s">
        <v>229</v>
      </c>
      <c r="B62" s="122" t="s">
        <v>230</v>
      </c>
      <c r="C62" s="104">
        <v>2503.012807751012</v>
      </c>
      <c r="D62" s="104">
        <v>6636.14</v>
      </c>
      <c r="E62" s="123" t="s">
        <v>598</v>
      </c>
      <c r="F62" s="104">
        <v>12877.1</v>
      </c>
      <c r="G62" s="104">
        <f t="shared" si="2"/>
        <v>514.4640075401865</v>
      </c>
      <c r="H62" s="123" t="s">
        <v>599</v>
      </c>
    </row>
    <row r="63" spans="1:8" ht="12.75">
      <c r="A63" s="121" t="s">
        <v>231</v>
      </c>
      <c r="B63" s="122" t="s">
        <v>232</v>
      </c>
      <c r="C63" s="104">
        <v>124604.74085871657</v>
      </c>
      <c r="D63" s="104">
        <v>321188</v>
      </c>
      <c r="E63" s="123" t="s">
        <v>600</v>
      </c>
      <c r="F63" s="104">
        <v>89214.47</v>
      </c>
      <c r="G63" s="104">
        <f t="shared" si="2"/>
        <v>71.5979740298614</v>
      </c>
      <c r="H63" s="123" t="s">
        <v>601</v>
      </c>
    </row>
    <row r="64" spans="1:8" ht="12.75">
      <c r="A64" s="113" t="s">
        <v>233</v>
      </c>
      <c r="B64" s="125" t="s">
        <v>341</v>
      </c>
      <c r="C64" s="115">
        <v>98314.50660295972</v>
      </c>
      <c r="D64" s="115">
        <v>44329</v>
      </c>
      <c r="E64" s="116" t="s">
        <v>602</v>
      </c>
      <c r="F64" s="115">
        <v>3755.89</v>
      </c>
      <c r="G64" s="115">
        <f t="shared" si="2"/>
        <v>3.820280576871583</v>
      </c>
      <c r="H64" s="116" t="s">
        <v>603</v>
      </c>
    </row>
    <row r="65" spans="2:8" ht="12.75" customHeight="1">
      <c r="B65" s="230" t="s">
        <v>604</v>
      </c>
      <c r="C65" s="229" t="s">
        <v>605</v>
      </c>
      <c r="D65" s="229" t="s">
        <v>606</v>
      </c>
      <c r="E65" s="229" t="s">
        <v>606</v>
      </c>
      <c r="F65" s="229" t="s">
        <v>607</v>
      </c>
      <c r="G65" s="229" t="s">
        <v>608</v>
      </c>
      <c r="H65" s="229" t="s">
        <v>609</v>
      </c>
    </row>
    <row r="66" spans="2:8" ht="12.75">
      <c r="B66" s="230"/>
      <c r="C66" s="229"/>
      <c r="D66" s="229"/>
      <c r="E66" s="229"/>
      <c r="F66" s="229"/>
      <c r="G66" s="229"/>
      <c r="H66" s="229"/>
    </row>
    <row r="67" spans="1:8" ht="12.75">
      <c r="A67" s="121" t="s">
        <v>234</v>
      </c>
      <c r="B67" s="124" t="s">
        <v>235</v>
      </c>
      <c r="C67" s="104">
        <v>98314.50660295972</v>
      </c>
      <c r="D67" s="104">
        <v>44329</v>
      </c>
      <c r="E67" s="123" t="s">
        <v>602</v>
      </c>
      <c r="F67" s="104">
        <v>3755.89</v>
      </c>
      <c r="G67" s="104">
        <f>F67/C67*100</f>
        <v>3.820280576871583</v>
      </c>
      <c r="H67" s="123" t="s">
        <v>603</v>
      </c>
    </row>
    <row r="68" spans="1:8" ht="12.75">
      <c r="A68" s="121" t="s">
        <v>333</v>
      </c>
      <c r="B68" s="122" t="s">
        <v>16</v>
      </c>
      <c r="C68" s="104">
        <v>5408.540712721481</v>
      </c>
      <c r="D68" s="104">
        <v>4512</v>
      </c>
      <c r="E68" s="123" t="s">
        <v>610</v>
      </c>
      <c r="F68" s="104">
        <v>3755.89</v>
      </c>
      <c r="G68" s="104">
        <f>F68/C68*100</f>
        <v>69.44368545041613</v>
      </c>
      <c r="H68" s="123" t="s">
        <v>611</v>
      </c>
    </row>
    <row r="69" spans="1:8" ht="12.75">
      <c r="A69" s="121" t="s">
        <v>236</v>
      </c>
      <c r="B69" s="122" t="s">
        <v>237</v>
      </c>
      <c r="C69" s="104">
        <v>92905.96589023824</v>
      </c>
      <c r="D69" s="104">
        <v>39817</v>
      </c>
      <c r="E69" s="123" t="s">
        <v>612</v>
      </c>
      <c r="F69" s="104">
        <v>0</v>
      </c>
      <c r="G69" s="104">
        <v>0</v>
      </c>
      <c r="H69" s="123" t="s">
        <v>515</v>
      </c>
    </row>
    <row r="70" spans="1:8" ht="12.75">
      <c r="A70" s="113" t="s">
        <v>613</v>
      </c>
      <c r="B70" s="125" t="s">
        <v>614</v>
      </c>
      <c r="C70" s="115">
        <v>0</v>
      </c>
      <c r="D70" s="115">
        <v>6640</v>
      </c>
      <c r="E70" s="116" t="s">
        <v>615</v>
      </c>
      <c r="F70" s="115">
        <v>0</v>
      </c>
      <c r="G70" s="115">
        <v>0</v>
      </c>
      <c r="H70" s="116" t="s">
        <v>515</v>
      </c>
    </row>
    <row r="71" spans="2:8" ht="12.75">
      <c r="B71" s="117" t="s">
        <v>616</v>
      </c>
      <c r="C71" s="119" t="s">
        <v>514</v>
      </c>
      <c r="D71" s="119" t="s">
        <v>615</v>
      </c>
      <c r="E71" s="119" t="s">
        <v>615</v>
      </c>
      <c r="F71" s="119" t="s">
        <v>514</v>
      </c>
      <c r="G71" s="119" t="s">
        <v>514</v>
      </c>
      <c r="H71" s="119" t="s">
        <v>514</v>
      </c>
    </row>
    <row r="72" spans="1:8" ht="12.75">
      <c r="A72" s="121" t="s">
        <v>617</v>
      </c>
      <c r="B72" s="122" t="s">
        <v>618</v>
      </c>
      <c r="C72" s="104">
        <v>0</v>
      </c>
      <c r="D72" s="104">
        <v>6640</v>
      </c>
      <c r="E72" s="123" t="s">
        <v>615</v>
      </c>
      <c r="F72" s="104">
        <v>0</v>
      </c>
      <c r="G72" s="104">
        <v>0</v>
      </c>
      <c r="H72" s="123" t="s">
        <v>515</v>
      </c>
    </row>
    <row r="73" spans="1:8" ht="12.75">
      <c r="A73" s="121" t="s">
        <v>619</v>
      </c>
      <c r="B73" s="122" t="s">
        <v>620</v>
      </c>
      <c r="C73" s="104">
        <v>0</v>
      </c>
      <c r="D73" s="104">
        <v>6640</v>
      </c>
      <c r="E73" s="123" t="s">
        <v>615</v>
      </c>
      <c r="F73" s="104">
        <v>0</v>
      </c>
      <c r="G73" s="104">
        <v>0</v>
      </c>
      <c r="H73" s="123" t="s">
        <v>515</v>
      </c>
    </row>
    <row r="74" spans="1:8" ht="12.75">
      <c r="A74" s="109" t="s">
        <v>116</v>
      </c>
      <c r="B74" s="126" t="s">
        <v>238</v>
      </c>
      <c r="C74" s="111">
        <v>16855.8</v>
      </c>
      <c r="D74" s="111">
        <v>134055</v>
      </c>
      <c r="E74" s="112" t="s">
        <v>621</v>
      </c>
      <c r="F74" s="111">
        <v>3916.49</v>
      </c>
      <c r="G74" s="111">
        <f>F74/C74*100</f>
        <v>23.235266199171797</v>
      </c>
      <c r="H74" s="112" t="s">
        <v>622</v>
      </c>
    </row>
    <row r="75" spans="1:8" ht="12.75">
      <c r="A75" s="113" t="s">
        <v>334</v>
      </c>
      <c r="B75" s="125" t="s">
        <v>340</v>
      </c>
      <c r="C75" s="115">
        <v>0</v>
      </c>
      <c r="D75" s="115">
        <v>13275</v>
      </c>
      <c r="E75" s="116" t="s">
        <v>623</v>
      </c>
      <c r="F75" s="115">
        <v>3916.49</v>
      </c>
      <c r="G75" s="115">
        <v>0</v>
      </c>
      <c r="H75" s="116" t="s">
        <v>624</v>
      </c>
    </row>
    <row r="76" spans="2:8" ht="12.75">
      <c r="B76" s="117" t="s">
        <v>625</v>
      </c>
      <c r="C76" s="119" t="s">
        <v>514</v>
      </c>
      <c r="D76" s="119" t="s">
        <v>623</v>
      </c>
      <c r="E76" s="119" t="s">
        <v>623</v>
      </c>
      <c r="F76" s="119" t="s">
        <v>626</v>
      </c>
      <c r="G76" s="119" t="s">
        <v>514</v>
      </c>
      <c r="H76" s="119" t="s">
        <v>627</v>
      </c>
    </row>
    <row r="77" spans="1:8" ht="12.75">
      <c r="A77" s="121" t="s">
        <v>335</v>
      </c>
      <c r="B77" s="124" t="s">
        <v>339</v>
      </c>
      <c r="C77" s="104">
        <v>0</v>
      </c>
      <c r="D77" s="104">
        <v>13275</v>
      </c>
      <c r="E77" s="123" t="s">
        <v>623</v>
      </c>
      <c r="F77" s="104">
        <v>3916.49</v>
      </c>
      <c r="G77" s="104">
        <v>0</v>
      </c>
      <c r="H77" s="123" t="s">
        <v>624</v>
      </c>
    </row>
    <row r="78" spans="1:8" ht="12.75">
      <c r="A78" s="121" t="s">
        <v>336</v>
      </c>
      <c r="B78" s="122" t="s">
        <v>239</v>
      </c>
      <c r="C78" s="104">
        <v>0</v>
      </c>
      <c r="D78" s="104">
        <v>13275</v>
      </c>
      <c r="E78" s="123" t="s">
        <v>623</v>
      </c>
      <c r="F78" s="104">
        <v>3916.49</v>
      </c>
      <c r="G78" s="104">
        <v>0</v>
      </c>
      <c r="H78" s="123" t="s">
        <v>624</v>
      </c>
    </row>
    <row r="79" spans="1:8" ht="12.75">
      <c r="A79" s="113" t="s">
        <v>240</v>
      </c>
      <c r="B79" s="125" t="s">
        <v>241</v>
      </c>
      <c r="C79" s="115">
        <v>16855.8</v>
      </c>
      <c r="D79" s="115">
        <v>120780</v>
      </c>
      <c r="E79" s="116" t="s">
        <v>628</v>
      </c>
      <c r="F79" s="115">
        <v>0</v>
      </c>
      <c r="G79" s="115">
        <v>0</v>
      </c>
      <c r="H79" s="116" t="s">
        <v>515</v>
      </c>
    </row>
    <row r="80" spans="2:8" ht="12.75" customHeight="1">
      <c r="B80" s="117" t="s">
        <v>625</v>
      </c>
      <c r="C80" s="118" t="s">
        <v>629</v>
      </c>
      <c r="D80" s="119" t="s">
        <v>628</v>
      </c>
      <c r="E80" s="119" t="s">
        <v>628</v>
      </c>
      <c r="F80" s="119" t="s">
        <v>514</v>
      </c>
      <c r="G80" s="119" t="s">
        <v>514</v>
      </c>
      <c r="H80" s="119" t="s">
        <v>514</v>
      </c>
    </row>
    <row r="81" spans="1:8" ht="12.75">
      <c r="A81" s="121" t="s">
        <v>242</v>
      </c>
      <c r="B81" s="124" t="s">
        <v>243</v>
      </c>
      <c r="C81" s="104">
        <v>16855.8</v>
      </c>
      <c r="D81" s="104">
        <v>120780</v>
      </c>
      <c r="E81" s="123" t="s">
        <v>628</v>
      </c>
      <c r="F81" s="104">
        <v>0</v>
      </c>
      <c r="G81" s="104">
        <v>0</v>
      </c>
      <c r="H81" s="123" t="s">
        <v>515</v>
      </c>
    </row>
    <row r="82" spans="1:8" ht="12.75">
      <c r="A82" s="121" t="s">
        <v>337</v>
      </c>
      <c r="B82" s="122" t="s">
        <v>244</v>
      </c>
      <c r="C82" s="104">
        <v>16855.8</v>
      </c>
      <c r="D82" s="104">
        <v>19910</v>
      </c>
      <c r="E82" s="123" t="s">
        <v>630</v>
      </c>
      <c r="F82" s="104">
        <v>0</v>
      </c>
      <c r="G82" s="104">
        <v>0</v>
      </c>
      <c r="H82" s="123" t="s">
        <v>515</v>
      </c>
    </row>
    <row r="83" spans="1:8" ht="12.75">
      <c r="A83" s="121" t="s">
        <v>631</v>
      </c>
      <c r="B83" s="122" t="s">
        <v>102</v>
      </c>
      <c r="C83" s="104">
        <v>0</v>
      </c>
      <c r="D83" s="104">
        <v>100870</v>
      </c>
      <c r="E83" s="123" t="s">
        <v>632</v>
      </c>
      <c r="F83" s="104">
        <v>0</v>
      </c>
      <c r="G83" s="104">
        <v>0</v>
      </c>
      <c r="H83" s="123" t="s">
        <v>515</v>
      </c>
    </row>
    <row r="86" spans="1:8" ht="15">
      <c r="A86" s="232" t="s">
        <v>267</v>
      </c>
      <c r="B86" s="232"/>
      <c r="C86" s="232"/>
      <c r="D86" s="232"/>
      <c r="E86" s="232"/>
      <c r="F86" s="232"/>
      <c r="G86" s="232"/>
      <c r="H86" s="232"/>
    </row>
    <row r="88" spans="2:8" ht="12.75">
      <c r="B88" s="103" t="s">
        <v>326</v>
      </c>
      <c r="C88" s="104">
        <v>889360.44</v>
      </c>
      <c r="D88" s="104">
        <v>4512977.92</v>
      </c>
      <c r="E88" s="104">
        <v>4512977.92</v>
      </c>
      <c r="F88" s="104">
        <v>1873085.62</v>
      </c>
      <c r="G88" s="104">
        <f>F88/C88*100</f>
        <v>210.61040448347356</v>
      </c>
      <c r="H88" s="104">
        <v>41.50442685968204</v>
      </c>
    </row>
    <row r="90" spans="1:8" ht="12.75">
      <c r="A90" s="105" t="s">
        <v>129</v>
      </c>
      <c r="B90" s="233" t="s">
        <v>633</v>
      </c>
      <c r="C90" s="228" t="s">
        <v>491</v>
      </c>
      <c r="D90" s="228" t="s">
        <v>634</v>
      </c>
      <c r="E90" s="228" t="s">
        <v>493</v>
      </c>
      <c r="F90" s="228" t="s">
        <v>494</v>
      </c>
      <c r="G90" s="228" t="s">
        <v>1</v>
      </c>
      <c r="H90" s="106" t="s">
        <v>1</v>
      </c>
    </row>
    <row r="91" spans="2:7" ht="12.75">
      <c r="B91" s="233"/>
      <c r="C91" s="228"/>
      <c r="D91" s="228"/>
      <c r="E91" s="228"/>
      <c r="F91" s="228"/>
      <c r="G91" s="228"/>
    </row>
    <row r="92" spans="3:8" ht="12.75">
      <c r="C92" s="108" t="s">
        <v>2</v>
      </c>
      <c r="D92" s="108" t="s">
        <v>3</v>
      </c>
      <c r="E92" s="108" t="s">
        <v>127</v>
      </c>
      <c r="F92" s="108" t="s">
        <v>128</v>
      </c>
      <c r="G92" s="127" t="s">
        <v>345</v>
      </c>
      <c r="H92" s="127" t="s">
        <v>338</v>
      </c>
    </row>
    <row r="93" spans="1:8" ht="12.75">
      <c r="A93" s="109" t="s">
        <v>113</v>
      </c>
      <c r="B93" s="110" t="s">
        <v>246</v>
      </c>
      <c r="C93" s="111">
        <v>850606.403875506</v>
      </c>
      <c r="D93" s="111">
        <v>2569330.51</v>
      </c>
      <c r="E93" s="112" t="s">
        <v>635</v>
      </c>
      <c r="F93" s="111">
        <v>1378208.85</v>
      </c>
      <c r="G93" s="111">
        <f>F93/C93*100</f>
        <v>162.02662520769283</v>
      </c>
      <c r="H93" s="112" t="s">
        <v>636</v>
      </c>
    </row>
    <row r="94" spans="1:8" ht="12.75">
      <c r="A94" s="113" t="s">
        <v>247</v>
      </c>
      <c r="B94" s="114" t="s">
        <v>248</v>
      </c>
      <c r="C94" s="115">
        <v>258685.73760700773</v>
      </c>
      <c r="D94" s="115">
        <v>685512</v>
      </c>
      <c r="E94" s="116" t="s">
        <v>637</v>
      </c>
      <c r="F94" s="115">
        <v>313271.39</v>
      </c>
      <c r="G94" s="115">
        <f>F94/C94*100</f>
        <v>121.10114492508983</v>
      </c>
      <c r="H94" s="116" t="s">
        <v>638</v>
      </c>
    </row>
    <row r="95" spans="2:8" ht="12.75">
      <c r="B95" s="117" t="s">
        <v>500</v>
      </c>
      <c r="C95" s="118" t="s">
        <v>639</v>
      </c>
      <c r="D95" s="119" t="s">
        <v>637</v>
      </c>
      <c r="E95" s="119" t="s">
        <v>637</v>
      </c>
      <c r="F95" s="119" t="s">
        <v>640</v>
      </c>
      <c r="G95" s="128">
        <f>F95/C95*100</f>
        <v>121.10114380483441</v>
      </c>
      <c r="H95" s="119" t="s">
        <v>641</v>
      </c>
    </row>
    <row r="96" spans="1:8" ht="12.75">
      <c r="A96" s="121" t="s">
        <v>31</v>
      </c>
      <c r="B96" s="122" t="s">
        <v>32</v>
      </c>
      <c r="C96" s="104">
        <v>213273.22317340234</v>
      </c>
      <c r="D96" s="104">
        <v>552525</v>
      </c>
      <c r="E96" s="123" t="s">
        <v>642</v>
      </c>
      <c r="F96" s="104">
        <v>253986.12</v>
      </c>
      <c r="G96" s="104">
        <f aca="true" t="shared" si="3" ref="G96:G102">F96/C96*100</f>
        <v>119.08954918053448</v>
      </c>
      <c r="H96" s="123" t="s">
        <v>643</v>
      </c>
    </row>
    <row r="97" spans="1:8" ht="12.75">
      <c r="A97" s="121" t="s">
        <v>33</v>
      </c>
      <c r="B97" s="122" t="s">
        <v>34</v>
      </c>
      <c r="C97" s="104">
        <v>213273.22317340234</v>
      </c>
      <c r="D97" s="104">
        <v>552525</v>
      </c>
      <c r="E97" s="123" t="s">
        <v>642</v>
      </c>
      <c r="F97" s="104">
        <v>253986.12</v>
      </c>
      <c r="G97" s="104">
        <f t="shared" si="3"/>
        <v>119.08954918053448</v>
      </c>
      <c r="H97" s="123" t="s">
        <v>643</v>
      </c>
    </row>
    <row r="98" spans="1:8" ht="12.75">
      <c r="A98" s="121" t="s">
        <v>35</v>
      </c>
      <c r="B98" s="122" t="s">
        <v>36</v>
      </c>
      <c r="C98" s="104">
        <v>11016.50142677019</v>
      </c>
      <c r="D98" s="104">
        <v>41807</v>
      </c>
      <c r="E98" s="123" t="s">
        <v>644</v>
      </c>
      <c r="F98" s="104">
        <v>18524.85</v>
      </c>
      <c r="G98" s="104">
        <f t="shared" si="3"/>
        <v>168.15547225350926</v>
      </c>
      <c r="H98" s="123" t="s">
        <v>645</v>
      </c>
    </row>
    <row r="99" spans="1:8" ht="12.75">
      <c r="A99" s="121" t="s">
        <v>37</v>
      </c>
      <c r="B99" s="122" t="s">
        <v>36</v>
      </c>
      <c r="C99" s="104">
        <v>11016.50142677019</v>
      </c>
      <c r="D99" s="104">
        <v>41807</v>
      </c>
      <c r="E99" s="123" t="s">
        <v>644</v>
      </c>
      <c r="F99" s="104">
        <v>18524.85</v>
      </c>
      <c r="G99" s="104">
        <f t="shared" si="3"/>
        <v>168.15547225350926</v>
      </c>
      <c r="H99" s="123" t="s">
        <v>645</v>
      </c>
    </row>
    <row r="100" spans="1:8" ht="12.75">
      <c r="A100" s="121" t="s">
        <v>38</v>
      </c>
      <c r="B100" s="122" t="s">
        <v>39</v>
      </c>
      <c r="C100" s="104">
        <v>34396.01300683522</v>
      </c>
      <c r="D100" s="104">
        <v>91180</v>
      </c>
      <c r="E100" s="123" t="s">
        <v>646</v>
      </c>
      <c r="F100" s="104">
        <v>40760.42</v>
      </c>
      <c r="G100" s="104">
        <f t="shared" si="3"/>
        <v>118.50332767318127</v>
      </c>
      <c r="H100" s="123" t="s">
        <v>647</v>
      </c>
    </row>
    <row r="101" spans="1:8" ht="12.75">
      <c r="A101" s="121" t="s">
        <v>40</v>
      </c>
      <c r="B101" s="124" t="s">
        <v>41</v>
      </c>
      <c r="C101" s="104">
        <v>34396.01300683522</v>
      </c>
      <c r="D101" s="104">
        <v>91180</v>
      </c>
      <c r="E101" s="123" t="s">
        <v>646</v>
      </c>
      <c r="F101" s="104">
        <v>40760.42</v>
      </c>
      <c r="G101" s="104">
        <f t="shared" si="3"/>
        <v>118.50332767318127</v>
      </c>
      <c r="H101" s="123" t="s">
        <v>647</v>
      </c>
    </row>
    <row r="102" spans="1:8" ht="12.75">
      <c r="A102" s="113" t="s">
        <v>249</v>
      </c>
      <c r="B102" s="114" t="s">
        <v>250</v>
      </c>
      <c r="C102" s="115">
        <v>323120.77510120114</v>
      </c>
      <c r="D102" s="115">
        <v>1197419.11</v>
      </c>
      <c r="E102" s="116" t="s">
        <v>648</v>
      </c>
      <c r="F102" s="115">
        <v>775914.8</v>
      </c>
      <c r="G102" s="115">
        <f t="shared" si="3"/>
        <v>240.13151112211344</v>
      </c>
      <c r="H102" s="116" t="s">
        <v>649</v>
      </c>
    </row>
    <row r="103" spans="2:8" ht="12.75">
      <c r="B103" s="230" t="s">
        <v>650</v>
      </c>
      <c r="C103" s="234" t="s">
        <v>651</v>
      </c>
      <c r="D103" s="229" t="s">
        <v>652</v>
      </c>
      <c r="E103" s="229" t="s">
        <v>652</v>
      </c>
      <c r="F103" s="229" t="s">
        <v>653</v>
      </c>
      <c r="G103" s="229" t="s">
        <v>654</v>
      </c>
      <c r="H103" s="229" t="s">
        <v>655</v>
      </c>
    </row>
    <row r="104" spans="2:8" ht="12.75">
      <c r="B104" s="230"/>
      <c r="C104" s="234"/>
      <c r="D104" s="229"/>
      <c r="E104" s="229"/>
      <c r="F104" s="229"/>
      <c r="G104" s="229"/>
      <c r="H104" s="229"/>
    </row>
    <row r="105" spans="2:8" ht="12.75">
      <c r="B105" s="230"/>
      <c r="C105" s="234"/>
      <c r="D105" s="229"/>
      <c r="E105" s="229"/>
      <c r="F105" s="229"/>
      <c r="G105" s="229"/>
      <c r="H105" s="229"/>
    </row>
    <row r="106" spans="2:8" ht="12.75">
      <c r="B106" s="230"/>
      <c r="C106" s="234"/>
      <c r="D106" s="229"/>
      <c r="E106" s="229"/>
      <c r="F106" s="229"/>
      <c r="G106" s="229"/>
      <c r="H106" s="229"/>
    </row>
    <row r="107" spans="1:8" ht="12.75">
      <c r="A107" s="121" t="s">
        <v>42</v>
      </c>
      <c r="B107" s="122" t="s">
        <v>43</v>
      </c>
      <c r="C107" s="104">
        <v>16506.077377397305</v>
      </c>
      <c r="D107" s="104">
        <v>41939.24</v>
      </c>
      <c r="E107" s="123" t="s">
        <v>656</v>
      </c>
      <c r="F107" s="104">
        <v>19905.59</v>
      </c>
      <c r="G107" s="104">
        <f>F107/C107*100</f>
        <v>120.59552093980753</v>
      </c>
      <c r="H107" s="123" t="s">
        <v>657</v>
      </c>
    </row>
    <row r="108" spans="1:8" ht="12.75">
      <c r="A108" s="121" t="s">
        <v>44</v>
      </c>
      <c r="B108" s="122" t="s">
        <v>45</v>
      </c>
      <c r="C108" s="104">
        <v>1608.7729776362066</v>
      </c>
      <c r="D108" s="104">
        <v>4777.23</v>
      </c>
      <c r="E108" s="123" t="s">
        <v>658</v>
      </c>
      <c r="F108" s="104">
        <v>1813.68</v>
      </c>
      <c r="G108" s="104">
        <f aca="true" t="shared" si="4" ref="G108:G136">F108/C108*100</f>
        <v>112.73685132782789</v>
      </c>
      <c r="H108" s="123" t="s">
        <v>659</v>
      </c>
    </row>
    <row r="109" spans="1:8" ht="12.75">
      <c r="A109" s="121" t="s">
        <v>46</v>
      </c>
      <c r="B109" s="124" t="s">
        <v>47</v>
      </c>
      <c r="C109" s="104">
        <v>11994.259738536066</v>
      </c>
      <c r="D109" s="104">
        <v>31057</v>
      </c>
      <c r="E109" s="123" t="s">
        <v>660</v>
      </c>
      <c r="F109" s="104">
        <v>15749.97</v>
      </c>
      <c r="G109" s="104">
        <f t="shared" si="4"/>
        <v>131.3125640375896</v>
      </c>
      <c r="H109" s="123" t="s">
        <v>661</v>
      </c>
    </row>
    <row r="110" spans="1:8" ht="12.75">
      <c r="A110" s="121" t="s">
        <v>48</v>
      </c>
      <c r="B110" s="122" t="s">
        <v>49</v>
      </c>
      <c r="C110" s="104">
        <v>2821.0219656247928</v>
      </c>
      <c r="D110" s="104">
        <v>5043.01</v>
      </c>
      <c r="E110" s="123" t="s">
        <v>662</v>
      </c>
      <c r="F110" s="104">
        <v>2065.02</v>
      </c>
      <c r="G110" s="104">
        <f t="shared" si="4"/>
        <v>73.20113154605107</v>
      </c>
      <c r="H110" s="123" t="s">
        <v>663</v>
      </c>
    </row>
    <row r="111" spans="1:8" ht="12.75">
      <c r="A111" s="121" t="s">
        <v>346</v>
      </c>
      <c r="B111" s="124" t="s">
        <v>347</v>
      </c>
      <c r="C111" s="104">
        <v>82.02269560023889</v>
      </c>
      <c r="D111" s="104">
        <v>1062</v>
      </c>
      <c r="E111" s="123" t="s">
        <v>664</v>
      </c>
      <c r="F111" s="104">
        <v>276.92</v>
      </c>
      <c r="G111" s="104">
        <f t="shared" si="4"/>
        <v>337.61387378640785</v>
      </c>
      <c r="H111" s="123" t="s">
        <v>665</v>
      </c>
    </row>
    <row r="112" spans="1:8" ht="12.75">
      <c r="A112" s="121" t="s">
        <v>50</v>
      </c>
      <c r="B112" s="122" t="s">
        <v>51</v>
      </c>
      <c r="C112" s="104">
        <v>85097.54197358816</v>
      </c>
      <c r="D112" s="104">
        <v>263607.3</v>
      </c>
      <c r="E112" s="123" t="s">
        <v>666</v>
      </c>
      <c r="F112" s="104">
        <v>89864.37</v>
      </c>
      <c r="G112" s="104">
        <f t="shared" si="4"/>
        <v>105.60160483588506</v>
      </c>
      <c r="H112" s="123" t="s">
        <v>667</v>
      </c>
    </row>
    <row r="113" spans="1:8" ht="12.75">
      <c r="A113" s="121" t="s">
        <v>52</v>
      </c>
      <c r="B113" s="124" t="s">
        <v>53</v>
      </c>
      <c r="C113" s="104">
        <v>9475.306921494457</v>
      </c>
      <c r="D113" s="104">
        <v>20305.03</v>
      </c>
      <c r="E113" s="123" t="s">
        <v>668</v>
      </c>
      <c r="F113" s="104">
        <v>11082.78</v>
      </c>
      <c r="G113" s="104">
        <f t="shared" si="4"/>
        <v>116.96486553759054</v>
      </c>
      <c r="H113" s="123" t="s">
        <v>669</v>
      </c>
    </row>
    <row r="114" spans="1:8" ht="12.75">
      <c r="A114" s="121" t="s">
        <v>110</v>
      </c>
      <c r="B114" s="122" t="s">
        <v>111</v>
      </c>
      <c r="C114" s="104">
        <v>14291.759240825535</v>
      </c>
      <c r="D114" s="104">
        <v>39816.85</v>
      </c>
      <c r="E114" s="123" t="s">
        <v>670</v>
      </c>
      <c r="F114" s="104">
        <v>19269.27</v>
      </c>
      <c r="G114" s="104">
        <f t="shared" si="4"/>
        <v>134.82783802399786</v>
      </c>
      <c r="H114" s="123" t="s">
        <v>671</v>
      </c>
    </row>
    <row r="115" spans="1:8" ht="12.75">
      <c r="A115" s="121" t="s">
        <v>54</v>
      </c>
      <c r="B115" s="122" t="s">
        <v>55</v>
      </c>
      <c r="C115" s="104">
        <v>57786.61888645564</v>
      </c>
      <c r="D115" s="104">
        <v>182257.52</v>
      </c>
      <c r="E115" s="123" t="s">
        <v>672</v>
      </c>
      <c r="F115" s="104">
        <v>53930.58</v>
      </c>
      <c r="G115" s="104">
        <f t="shared" si="4"/>
        <v>93.3271076232504</v>
      </c>
      <c r="H115" s="123" t="s">
        <v>673</v>
      </c>
    </row>
    <row r="116" spans="1:8" ht="12.75">
      <c r="A116" s="121" t="s">
        <v>56</v>
      </c>
      <c r="B116" s="124" t="s">
        <v>57</v>
      </c>
      <c r="C116" s="104">
        <v>1687.729776362068</v>
      </c>
      <c r="D116" s="104">
        <v>16983</v>
      </c>
      <c r="E116" s="123" t="s">
        <v>674</v>
      </c>
      <c r="F116" s="104">
        <v>3170.46</v>
      </c>
      <c r="G116" s="104">
        <f t="shared" si="4"/>
        <v>187.8535322659285</v>
      </c>
      <c r="H116" s="123" t="s">
        <v>675</v>
      </c>
    </row>
    <row r="117" spans="1:8" ht="12.75">
      <c r="A117" s="121" t="s">
        <v>58</v>
      </c>
      <c r="B117" s="122" t="s">
        <v>348</v>
      </c>
      <c r="C117" s="104">
        <v>1230.0072997544628</v>
      </c>
      <c r="D117" s="104">
        <v>2787.67</v>
      </c>
      <c r="E117" s="123" t="s">
        <v>676</v>
      </c>
      <c r="F117" s="104">
        <v>1783.06</v>
      </c>
      <c r="G117" s="104">
        <f t="shared" si="4"/>
        <v>144.96336731952232</v>
      </c>
      <c r="H117" s="123" t="s">
        <v>677</v>
      </c>
    </row>
    <row r="118" spans="1:8" ht="12.75">
      <c r="A118" s="121" t="s">
        <v>81</v>
      </c>
      <c r="B118" s="124" t="s">
        <v>82</v>
      </c>
      <c r="C118" s="104">
        <v>626.1198486959984</v>
      </c>
      <c r="D118" s="104">
        <v>1457.23</v>
      </c>
      <c r="E118" s="123" t="s">
        <v>678</v>
      </c>
      <c r="F118" s="104">
        <v>628.22</v>
      </c>
      <c r="G118" s="104">
        <f>F118/C118*100</f>
        <v>100.33542321144675</v>
      </c>
      <c r="H118" s="123" t="s">
        <v>679</v>
      </c>
    </row>
    <row r="119" spans="1:8" ht="12.75">
      <c r="A119" s="121" t="s">
        <v>5</v>
      </c>
      <c r="B119" s="122" t="s">
        <v>6</v>
      </c>
      <c r="C119" s="104">
        <v>189090.7147123233</v>
      </c>
      <c r="D119" s="104">
        <v>754084.88</v>
      </c>
      <c r="E119" s="123" t="s">
        <v>680</v>
      </c>
      <c r="F119" s="104">
        <v>623255.44</v>
      </c>
      <c r="G119" s="104">
        <f t="shared" si="4"/>
        <v>329.60658113128466</v>
      </c>
      <c r="H119" s="123" t="s">
        <v>681</v>
      </c>
    </row>
    <row r="120" spans="1:8" ht="12.75">
      <c r="A120" s="121" t="s">
        <v>59</v>
      </c>
      <c r="B120" s="122" t="s">
        <v>60</v>
      </c>
      <c r="C120" s="104">
        <v>7177.9242152763945</v>
      </c>
      <c r="D120" s="104">
        <v>15992.5</v>
      </c>
      <c r="E120" s="123" t="s">
        <v>682</v>
      </c>
      <c r="F120" s="104">
        <v>7161.63</v>
      </c>
      <c r="G120" s="104">
        <f t="shared" si="4"/>
        <v>99.77299544007839</v>
      </c>
      <c r="H120" s="123" t="s">
        <v>683</v>
      </c>
    </row>
    <row r="121" spans="1:8" ht="12.75">
      <c r="A121" s="121" t="s">
        <v>61</v>
      </c>
      <c r="B121" s="124" t="s">
        <v>62</v>
      </c>
      <c r="C121" s="104">
        <v>38855.71438051629</v>
      </c>
      <c r="D121" s="104">
        <v>338068.38</v>
      </c>
      <c r="E121" s="123" t="s">
        <v>684</v>
      </c>
      <c r="F121" s="104">
        <v>463619.65</v>
      </c>
      <c r="G121" s="104">
        <f t="shared" si="4"/>
        <v>1193.1826692458812</v>
      </c>
      <c r="H121" s="123" t="s">
        <v>685</v>
      </c>
    </row>
    <row r="122" spans="1:8" ht="12.75">
      <c r="A122" s="121" t="s">
        <v>7</v>
      </c>
      <c r="B122" s="122" t="s">
        <v>8</v>
      </c>
      <c r="C122" s="104">
        <v>763.30347070144</v>
      </c>
      <c r="D122" s="104">
        <v>1990.4</v>
      </c>
      <c r="E122" s="123" t="s">
        <v>686</v>
      </c>
      <c r="F122" s="104">
        <v>2138.14</v>
      </c>
      <c r="G122" s="104">
        <f t="shared" si="4"/>
        <v>280.1166353973407</v>
      </c>
      <c r="H122" s="123" t="s">
        <v>687</v>
      </c>
    </row>
    <row r="123" spans="1:8" ht="12.75">
      <c r="A123" s="121" t="s">
        <v>63</v>
      </c>
      <c r="B123" s="122" t="s">
        <v>64</v>
      </c>
      <c r="C123" s="104">
        <v>94253.612051231</v>
      </c>
      <c r="D123" s="104">
        <v>256481.55</v>
      </c>
      <c r="E123" s="123" t="s">
        <v>688</v>
      </c>
      <c r="F123" s="104">
        <v>107066.89</v>
      </c>
      <c r="G123" s="104">
        <f t="shared" si="4"/>
        <v>113.59446886959029</v>
      </c>
      <c r="H123" s="123" t="s">
        <v>689</v>
      </c>
    </row>
    <row r="124" spans="1:8" ht="12.75">
      <c r="A124" s="121" t="s">
        <v>65</v>
      </c>
      <c r="B124" s="122" t="s">
        <v>66</v>
      </c>
      <c r="C124" s="104">
        <v>1905.2863494591543</v>
      </c>
      <c r="D124" s="104">
        <v>4048.26</v>
      </c>
      <c r="E124" s="123" t="s">
        <v>690</v>
      </c>
      <c r="F124" s="104">
        <v>2064.37</v>
      </c>
      <c r="G124" s="104">
        <f t="shared" si="4"/>
        <v>108.3495927310876</v>
      </c>
      <c r="H124" s="123" t="s">
        <v>691</v>
      </c>
    </row>
    <row r="125" spans="1:8" ht="12.75">
      <c r="A125" s="121" t="s">
        <v>83</v>
      </c>
      <c r="B125" s="122" t="s">
        <v>84</v>
      </c>
      <c r="C125" s="104">
        <v>3181.3604087862495</v>
      </c>
      <c r="D125" s="104">
        <v>16457</v>
      </c>
      <c r="E125" s="123" t="s">
        <v>692</v>
      </c>
      <c r="F125" s="104">
        <v>5252.43</v>
      </c>
      <c r="G125" s="104">
        <f t="shared" si="4"/>
        <v>165.10012463516838</v>
      </c>
      <c r="H125" s="123" t="s">
        <v>693</v>
      </c>
    </row>
    <row r="126" spans="1:8" ht="12.75">
      <c r="A126" s="121" t="s">
        <v>9</v>
      </c>
      <c r="B126" s="122" t="s">
        <v>10</v>
      </c>
      <c r="C126" s="104">
        <v>22896.968611055807</v>
      </c>
      <c r="D126" s="104">
        <v>35640.07</v>
      </c>
      <c r="E126" s="123" t="s">
        <v>694</v>
      </c>
      <c r="F126" s="104">
        <v>2253.85</v>
      </c>
      <c r="G126" s="104">
        <f t="shared" si="4"/>
        <v>9.843442764347975</v>
      </c>
      <c r="H126" s="123" t="s">
        <v>695</v>
      </c>
    </row>
    <row r="127" spans="1:8" ht="12.75">
      <c r="A127" s="121" t="s">
        <v>67</v>
      </c>
      <c r="B127" s="122" t="s">
        <v>68</v>
      </c>
      <c r="C127" s="104">
        <v>6852.562213816444</v>
      </c>
      <c r="D127" s="104">
        <v>22496</v>
      </c>
      <c r="E127" s="123" t="s">
        <v>696</v>
      </c>
      <c r="F127" s="104">
        <v>6616.61</v>
      </c>
      <c r="G127" s="104">
        <f t="shared" si="4"/>
        <v>96.55673007476376</v>
      </c>
      <c r="H127" s="123" t="s">
        <v>697</v>
      </c>
    </row>
    <row r="128" spans="1:8" ht="12.75">
      <c r="A128" s="121" t="s">
        <v>26</v>
      </c>
      <c r="B128" s="122" t="s">
        <v>27</v>
      </c>
      <c r="C128" s="104">
        <v>13203.983011480523</v>
      </c>
      <c r="D128" s="104">
        <v>62910.72</v>
      </c>
      <c r="E128" s="123" t="s">
        <v>698</v>
      </c>
      <c r="F128" s="104">
        <v>27081.87</v>
      </c>
      <c r="G128" s="104">
        <f t="shared" si="4"/>
        <v>205.10379312403697</v>
      </c>
      <c r="H128" s="123" t="s">
        <v>699</v>
      </c>
    </row>
    <row r="129" spans="1:8" ht="12.75">
      <c r="A129" s="121" t="s">
        <v>11</v>
      </c>
      <c r="B129" s="124" t="s">
        <v>12</v>
      </c>
      <c r="C129" s="104">
        <v>32426.44103789236</v>
      </c>
      <c r="D129" s="104">
        <v>137787.69</v>
      </c>
      <c r="E129" s="123" t="s">
        <v>700</v>
      </c>
      <c r="F129" s="104">
        <v>42889.4</v>
      </c>
      <c r="G129" s="104">
        <f t="shared" si="4"/>
        <v>132.2667509205867</v>
      </c>
      <c r="H129" s="123" t="s">
        <v>701</v>
      </c>
    </row>
    <row r="130" spans="1:8" ht="12.75">
      <c r="A130" s="121" t="s">
        <v>13</v>
      </c>
      <c r="B130" s="124" t="s">
        <v>109</v>
      </c>
      <c r="C130" s="104">
        <v>3408.4000265445616</v>
      </c>
      <c r="D130" s="104">
        <v>7963</v>
      </c>
      <c r="E130" s="123" t="s">
        <v>702</v>
      </c>
      <c r="F130" s="104">
        <v>1863.07</v>
      </c>
      <c r="G130" s="104">
        <f t="shared" si="4"/>
        <v>54.661130896914756</v>
      </c>
      <c r="H130" s="123" t="s">
        <v>703</v>
      </c>
    </row>
    <row r="131" spans="1:8" ht="12.75">
      <c r="A131" s="121" t="s">
        <v>69</v>
      </c>
      <c r="B131" s="122" t="s">
        <v>70</v>
      </c>
      <c r="C131" s="104">
        <v>2748.4358617028333</v>
      </c>
      <c r="D131" s="104">
        <v>11347</v>
      </c>
      <c r="E131" s="123" t="s">
        <v>704</v>
      </c>
      <c r="F131" s="104">
        <v>2833.5</v>
      </c>
      <c r="G131" s="104">
        <f t="shared" si="4"/>
        <v>103.09500176018167</v>
      </c>
      <c r="H131" s="123" t="s">
        <v>705</v>
      </c>
    </row>
    <row r="132" spans="1:8" ht="12.75">
      <c r="A132" s="121" t="s">
        <v>19</v>
      </c>
      <c r="B132" s="122" t="s">
        <v>20</v>
      </c>
      <c r="C132" s="104">
        <v>1145.2173335987789</v>
      </c>
      <c r="D132" s="104">
        <v>5442</v>
      </c>
      <c r="E132" s="123" t="s">
        <v>706</v>
      </c>
      <c r="F132" s="104">
        <v>3817.1</v>
      </c>
      <c r="G132" s="104">
        <f t="shared" si="4"/>
        <v>333.3079135298263</v>
      </c>
      <c r="H132" s="123" t="s">
        <v>707</v>
      </c>
    </row>
    <row r="133" spans="1:8" ht="12.75">
      <c r="A133" s="121" t="s">
        <v>14</v>
      </c>
      <c r="B133" s="122" t="s">
        <v>349</v>
      </c>
      <c r="C133" s="104">
        <v>239.16650076315614</v>
      </c>
      <c r="D133" s="104">
        <v>2123</v>
      </c>
      <c r="E133" s="123" t="s">
        <v>708</v>
      </c>
      <c r="F133" s="104">
        <v>1621.41</v>
      </c>
      <c r="G133" s="104">
        <f t="shared" si="4"/>
        <v>677.9419336847948</v>
      </c>
      <c r="H133" s="123" t="s">
        <v>709</v>
      </c>
    </row>
    <row r="134" spans="1:8" ht="12.75">
      <c r="A134" s="121" t="s">
        <v>71</v>
      </c>
      <c r="B134" s="122" t="s">
        <v>72</v>
      </c>
      <c r="C134" s="104">
        <v>0</v>
      </c>
      <c r="D134" s="104">
        <v>13405.28</v>
      </c>
      <c r="E134" s="123" t="s">
        <v>710</v>
      </c>
      <c r="F134" s="104">
        <v>33.18</v>
      </c>
      <c r="G134" s="104">
        <v>0</v>
      </c>
      <c r="H134" s="123" t="s">
        <v>711</v>
      </c>
    </row>
    <row r="135" spans="1:8" ht="12.75">
      <c r="A135" s="121" t="s">
        <v>73</v>
      </c>
      <c r="B135" s="124" t="s">
        <v>12</v>
      </c>
      <c r="C135" s="104">
        <v>24885.22131528303</v>
      </c>
      <c r="D135" s="104">
        <v>97507.41</v>
      </c>
      <c r="E135" s="123" t="s">
        <v>712</v>
      </c>
      <c r="F135" s="104">
        <v>32721.14</v>
      </c>
      <c r="G135" s="104">
        <f t="shared" si="4"/>
        <v>131.48824189843396</v>
      </c>
      <c r="H135" s="123" t="s">
        <v>713</v>
      </c>
    </row>
    <row r="136" spans="1:8" ht="12.75">
      <c r="A136" s="109" t="s">
        <v>251</v>
      </c>
      <c r="B136" s="110" t="s">
        <v>252</v>
      </c>
      <c r="C136" s="111">
        <v>6933.797863162784</v>
      </c>
      <c r="D136" s="111">
        <v>18643.41</v>
      </c>
      <c r="E136" s="112" t="s">
        <v>714</v>
      </c>
      <c r="F136" s="111">
        <v>6545.3</v>
      </c>
      <c r="G136" s="129">
        <f t="shared" si="4"/>
        <v>94.39704083058496</v>
      </c>
      <c r="H136" s="112" t="s">
        <v>715</v>
      </c>
    </row>
    <row r="137" spans="2:8" ht="12.75">
      <c r="B137" s="230" t="s">
        <v>716</v>
      </c>
      <c r="C137" s="234" t="s">
        <v>717</v>
      </c>
      <c r="D137" s="229" t="s">
        <v>718</v>
      </c>
      <c r="E137" s="229" t="s">
        <v>718</v>
      </c>
      <c r="F137" s="229" t="s">
        <v>719</v>
      </c>
      <c r="G137" s="229" t="s">
        <v>720</v>
      </c>
      <c r="H137" s="229" t="s">
        <v>721</v>
      </c>
    </row>
    <row r="138" spans="2:8" ht="12.75">
      <c r="B138" s="230"/>
      <c r="C138" s="234"/>
      <c r="D138" s="229"/>
      <c r="E138" s="229"/>
      <c r="F138" s="229"/>
      <c r="G138" s="229"/>
      <c r="H138" s="229"/>
    </row>
    <row r="139" spans="1:8" ht="12.75">
      <c r="A139" s="121" t="s">
        <v>74</v>
      </c>
      <c r="B139" s="124" t="s">
        <v>75</v>
      </c>
      <c r="C139" s="104">
        <v>5443.225164244475</v>
      </c>
      <c r="D139" s="104">
        <v>11679.61</v>
      </c>
      <c r="E139" s="123" t="s">
        <v>722</v>
      </c>
      <c r="F139" s="104">
        <v>5040.7</v>
      </c>
      <c r="G139" s="104">
        <f>F139/C139*100</f>
        <v>92.60502455623943</v>
      </c>
      <c r="H139" s="123" t="s">
        <v>723</v>
      </c>
    </row>
    <row r="140" spans="1:8" ht="12.75">
      <c r="A140" s="121" t="s">
        <v>86</v>
      </c>
      <c r="B140" s="124" t="s">
        <v>122</v>
      </c>
      <c r="C140" s="104">
        <v>5443.225164244475</v>
      </c>
      <c r="D140" s="104">
        <v>11679.61</v>
      </c>
      <c r="E140" s="123" t="s">
        <v>722</v>
      </c>
      <c r="F140" s="104">
        <v>5040.7</v>
      </c>
      <c r="G140" s="104">
        <f>F140/C140*100</f>
        <v>92.60502455623943</v>
      </c>
      <c r="H140" s="123" t="s">
        <v>723</v>
      </c>
    </row>
    <row r="141" spans="1:8" ht="12.75">
      <c r="A141" s="121" t="s">
        <v>76</v>
      </c>
      <c r="B141" s="122" t="s">
        <v>77</v>
      </c>
      <c r="C141" s="104">
        <v>1490.572698918309</v>
      </c>
      <c r="D141" s="104">
        <v>6963.8</v>
      </c>
      <c r="E141" s="123" t="s">
        <v>724</v>
      </c>
      <c r="F141" s="104">
        <v>1504.6</v>
      </c>
      <c r="G141" s="104">
        <f>F141/C141*100</f>
        <v>100.9410678923524</v>
      </c>
      <c r="H141" s="123" t="s">
        <v>725</v>
      </c>
    </row>
    <row r="142" spans="1:8" ht="12.75">
      <c r="A142" s="121" t="s">
        <v>78</v>
      </c>
      <c r="B142" s="124" t="s">
        <v>79</v>
      </c>
      <c r="C142" s="104">
        <v>1490.572698918309</v>
      </c>
      <c r="D142" s="104">
        <v>5373.8</v>
      </c>
      <c r="E142" s="123" t="s">
        <v>726</v>
      </c>
      <c r="F142" s="104">
        <v>1269.43</v>
      </c>
      <c r="G142" s="104">
        <f>F142/C142*100</f>
        <v>85.16391055070379</v>
      </c>
      <c r="H142" s="123" t="s">
        <v>727</v>
      </c>
    </row>
    <row r="143" spans="1:8" ht="12.75">
      <c r="A143" s="121" t="s">
        <v>350</v>
      </c>
      <c r="B143" s="124" t="s">
        <v>351</v>
      </c>
      <c r="C143" s="104">
        <v>0</v>
      </c>
      <c r="D143" s="104">
        <v>1590</v>
      </c>
      <c r="E143" s="123" t="s">
        <v>728</v>
      </c>
      <c r="F143" s="104">
        <v>235.17</v>
      </c>
      <c r="G143" s="104">
        <v>0</v>
      </c>
      <c r="H143" s="123" t="s">
        <v>729</v>
      </c>
    </row>
    <row r="144" spans="1:8" ht="12.75">
      <c r="A144" s="113" t="s">
        <v>253</v>
      </c>
      <c r="B144" s="114" t="s">
        <v>254</v>
      </c>
      <c r="C144" s="115">
        <v>28119.70933704957</v>
      </c>
      <c r="D144" s="115">
        <v>62776.84</v>
      </c>
      <c r="E144" s="116" t="s">
        <v>730</v>
      </c>
      <c r="F144" s="115">
        <v>30010.87</v>
      </c>
      <c r="G144" s="115">
        <f>F144/C144*100</f>
        <v>106.72539193162534</v>
      </c>
      <c r="H144" s="116" t="s">
        <v>731</v>
      </c>
    </row>
    <row r="145" spans="2:8" ht="12.75">
      <c r="B145" s="117" t="s">
        <v>500</v>
      </c>
      <c r="C145" s="118" t="s">
        <v>732</v>
      </c>
      <c r="D145" s="119" t="s">
        <v>730</v>
      </c>
      <c r="E145" s="119" t="s">
        <v>730</v>
      </c>
      <c r="F145" s="119" t="s">
        <v>733</v>
      </c>
      <c r="G145" s="120">
        <f aca="true" t="shared" si="5" ref="G145:G159">F145/C145*100</f>
        <v>106.72538941546694</v>
      </c>
      <c r="H145" s="119" t="s">
        <v>734</v>
      </c>
    </row>
    <row r="146" spans="1:8" ht="12.75">
      <c r="A146" s="121" t="s">
        <v>98</v>
      </c>
      <c r="B146" s="124" t="s">
        <v>255</v>
      </c>
      <c r="C146" s="104">
        <v>28119.70933704957</v>
      </c>
      <c r="D146" s="104">
        <v>62776.84</v>
      </c>
      <c r="E146" s="123" t="s">
        <v>730</v>
      </c>
      <c r="F146" s="104">
        <v>30010.87</v>
      </c>
      <c r="G146" s="104">
        <f t="shared" si="5"/>
        <v>106.72539193162534</v>
      </c>
      <c r="H146" s="123" t="s">
        <v>731</v>
      </c>
    </row>
    <row r="147" spans="1:8" ht="12.75">
      <c r="A147" s="121" t="s">
        <v>99</v>
      </c>
      <c r="B147" s="124" t="s">
        <v>100</v>
      </c>
      <c r="C147" s="104">
        <v>28119.70933704957</v>
      </c>
      <c r="D147" s="104">
        <v>62776.84</v>
      </c>
      <c r="E147" s="123" t="s">
        <v>730</v>
      </c>
      <c r="F147" s="104">
        <v>30010.87</v>
      </c>
      <c r="G147" s="104">
        <f t="shared" si="5"/>
        <v>106.72539193162534</v>
      </c>
      <c r="H147" s="123" t="s">
        <v>731</v>
      </c>
    </row>
    <row r="148" spans="1:8" ht="12.75">
      <c r="A148" s="113" t="s">
        <v>256</v>
      </c>
      <c r="B148" s="125" t="s">
        <v>257</v>
      </c>
      <c r="C148" s="115">
        <v>43067.95805959254</v>
      </c>
      <c r="D148" s="115">
        <v>98611.7</v>
      </c>
      <c r="E148" s="116" t="s">
        <v>735</v>
      </c>
      <c r="F148" s="115">
        <v>44441.25</v>
      </c>
      <c r="G148" s="115">
        <f t="shared" si="5"/>
        <v>103.18866276062415</v>
      </c>
      <c r="H148" s="116" t="s">
        <v>736</v>
      </c>
    </row>
    <row r="149" spans="2:8" ht="12.75">
      <c r="B149" s="117" t="s">
        <v>500</v>
      </c>
      <c r="C149" s="118" t="s">
        <v>737</v>
      </c>
      <c r="D149" s="119" t="s">
        <v>735</v>
      </c>
      <c r="E149" s="119" t="s">
        <v>735</v>
      </c>
      <c r="F149" s="119" t="s">
        <v>738</v>
      </c>
      <c r="G149" s="120">
        <f t="shared" si="5"/>
        <v>103.18865811150563</v>
      </c>
      <c r="H149" s="119" t="s">
        <v>739</v>
      </c>
    </row>
    <row r="150" spans="1:8" ht="12.75">
      <c r="A150" s="121" t="s">
        <v>21</v>
      </c>
      <c r="B150" s="122" t="s">
        <v>22</v>
      </c>
      <c r="C150" s="104">
        <v>24042.546950693475</v>
      </c>
      <c r="D150" s="104">
        <v>43798.53</v>
      </c>
      <c r="E150" s="123" t="s">
        <v>740</v>
      </c>
      <c r="F150" s="104">
        <v>17433.07</v>
      </c>
      <c r="G150" s="104">
        <f t="shared" si="5"/>
        <v>72.50924802497751</v>
      </c>
      <c r="H150" s="123" t="s">
        <v>741</v>
      </c>
    </row>
    <row r="151" spans="1:8" ht="12.75">
      <c r="A151" s="121" t="s">
        <v>23</v>
      </c>
      <c r="B151" s="124" t="s">
        <v>24</v>
      </c>
      <c r="C151" s="104">
        <v>24042.546950693475</v>
      </c>
      <c r="D151" s="104">
        <v>43798.53</v>
      </c>
      <c r="E151" s="123" t="s">
        <v>740</v>
      </c>
      <c r="F151" s="104">
        <v>17433.07</v>
      </c>
      <c r="G151" s="104">
        <f t="shared" si="5"/>
        <v>72.50924802497751</v>
      </c>
      <c r="H151" s="123" t="s">
        <v>741</v>
      </c>
    </row>
    <row r="152" spans="1:8" ht="12.75">
      <c r="A152" s="121" t="s">
        <v>291</v>
      </c>
      <c r="B152" s="124" t="s">
        <v>268</v>
      </c>
      <c r="C152" s="104">
        <v>19025.41110889906</v>
      </c>
      <c r="D152" s="104">
        <v>54813.17</v>
      </c>
      <c r="E152" s="123" t="s">
        <v>742</v>
      </c>
      <c r="F152" s="104">
        <v>27008.18</v>
      </c>
      <c r="G152" s="104">
        <f t="shared" si="5"/>
        <v>141.95845674718183</v>
      </c>
      <c r="H152" s="123" t="s">
        <v>743</v>
      </c>
    </row>
    <row r="153" spans="1:8" ht="12.75">
      <c r="A153" s="121" t="s">
        <v>292</v>
      </c>
      <c r="B153" s="124" t="s">
        <v>269</v>
      </c>
      <c r="C153" s="104">
        <v>19025.41110889906</v>
      </c>
      <c r="D153" s="104">
        <v>54813.17</v>
      </c>
      <c r="E153" s="123" t="s">
        <v>742</v>
      </c>
      <c r="F153" s="104">
        <v>27008.18</v>
      </c>
      <c r="G153" s="104">
        <f t="shared" si="5"/>
        <v>141.95845674718183</v>
      </c>
      <c r="H153" s="123" t="s">
        <v>743</v>
      </c>
    </row>
    <row r="154" spans="1:8" ht="12.75">
      <c r="A154" s="113" t="s">
        <v>258</v>
      </c>
      <c r="B154" s="125" t="s">
        <v>259</v>
      </c>
      <c r="C154" s="115">
        <v>91387.86515362664</v>
      </c>
      <c r="D154" s="115">
        <v>252705.78</v>
      </c>
      <c r="E154" s="116" t="s">
        <v>744</v>
      </c>
      <c r="F154" s="115">
        <v>113084.95</v>
      </c>
      <c r="G154" s="115">
        <f t="shared" si="5"/>
        <v>123.741756971672</v>
      </c>
      <c r="H154" s="116" t="s">
        <v>745</v>
      </c>
    </row>
    <row r="155" spans="2:8" ht="12.75">
      <c r="B155" s="117" t="s">
        <v>500</v>
      </c>
      <c r="C155" s="130">
        <v>91387.87</v>
      </c>
      <c r="D155" s="119" t="s">
        <v>744</v>
      </c>
      <c r="E155" s="119" t="s">
        <v>744</v>
      </c>
      <c r="F155" s="119" t="s">
        <v>746</v>
      </c>
      <c r="G155" s="120">
        <f t="shared" si="5"/>
        <v>123.7417504095456</v>
      </c>
      <c r="H155" s="119" t="s">
        <v>747</v>
      </c>
    </row>
    <row r="156" spans="1:8" ht="12.75">
      <c r="A156" s="121" t="s">
        <v>103</v>
      </c>
      <c r="B156" s="124" t="s">
        <v>104</v>
      </c>
      <c r="C156" s="104">
        <v>91387.86515362664</v>
      </c>
      <c r="D156" s="104">
        <v>252705.78</v>
      </c>
      <c r="E156" s="123" t="s">
        <v>744</v>
      </c>
      <c r="F156" s="104">
        <v>113084.95</v>
      </c>
      <c r="G156" s="104">
        <f t="shared" si="5"/>
        <v>123.741756971672</v>
      </c>
      <c r="H156" s="123" t="s">
        <v>745</v>
      </c>
    </row>
    <row r="157" spans="1:8" ht="12.75">
      <c r="A157" s="121" t="s">
        <v>107</v>
      </c>
      <c r="B157" s="124" t="s">
        <v>108</v>
      </c>
      <c r="C157" s="104">
        <v>32739.36027606344</v>
      </c>
      <c r="D157" s="104">
        <v>97419.78</v>
      </c>
      <c r="E157" s="123" t="s">
        <v>748</v>
      </c>
      <c r="F157" s="104">
        <v>39251.87</v>
      </c>
      <c r="G157" s="104">
        <f t="shared" si="5"/>
        <v>119.89198832543475</v>
      </c>
      <c r="H157" s="123" t="s">
        <v>749</v>
      </c>
    </row>
    <row r="158" spans="1:8" ht="12.75">
      <c r="A158" s="121" t="s">
        <v>105</v>
      </c>
      <c r="B158" s="124" t="s">
        <v>106</v>
      </c>
      <c r="C158" s="104">
        <v>58648.5048775632</v>
      </c>
      <c r="D158" s="104">
        <v>155286</v>
      </c>
      <c r="E158" s="123" t="s">
        <v>750</v>
      </c>
      <c r="F158" s="104">
        <v>73833.08</v>
      </c>
      <c r="G158" s="104">
        <f t="shared" si="5"/>
        <v>125.89081367741034</v>
      </c>
      <c r="H158" s="123" t="s">
        <v>751</v>
      </c>
    </row>
    <row r="159" spans="1:8" ht="12.75">
      <c r="A159" s="113" t="s">
        <v>260</v>
      </c>
      <c r="B159" s="114" t="s">
        <v>261</v>
      </c>
      <c r="C159" s="115">
        <v>99290.56075386555</v>
      </c>
      <c r="D159" s="115">
        <v>253661.67</v>
      </c>
      <c r="E159" s="116" t="s">
        <v>752</v>
      </c>
      <c r="F159" s="115">
        <v>94940.29</v>
      </c>
      <c r="G159" s="115">
        <f t="shared" si="5"/>
        <v>95.618646202785</v>
      </c>
      <c r="H159" s="116" t="s">
        <v>753</v>
      </c>
    </row>
    <row r="160" spans="2:8" ht="12.75">
      <c r="B160" s="230" t="s">
        <v>754</v>
      </c>
      <c r="C160" s="234" t="s">
        <v>755</v>
      </c>
      <c r="D160" s="229" t="s">
        <v>756</v>
      </c>
      <c r="E160" s="229" t="s">
        <v>756</v>
      </c>
      <c r="F160" s="229" t="s">
        <v>757</v>
      </c>
      <c r="G160" s="229" t="s">
        <v>758</v>
      </c>
      <c r="H160" s="229" t="s">
        <v>759</v>
      </c>
    </row>
    <row r="161" spans="2:8" ht="12.75">
      <c r="B161" s="230"/>
      <c r="C161" s="234"/>
      <c r="D161" s="229"/>
      <c r="E161" s="229"/>
      <c r="F161" s="229"/>
      <c r="G161" s="229"/>
      <c r="H161" s="229"/>
    </row>
    <row r="162" spans="2:8" ht="12.75">
      <c r="B162" s="230"/>
      <c r="C162" s="234"/>
      <c r="D162" s="229"/>
      <c r="E162" s="229"/>
      <c r="F162" s="229"/>
      <c r="G162" s="229"/>
      <c r="H162" s="229"/>
    </row>
    <row r="163" spans="1:8" ht="12.75">
      <c r="A163" s="121" t="s">
        <v>15</v>
      </c>
      <c r="B163" s="122" t="s">
        <v>16</v>
      </c>
      <c r="C163" s="104">
        <v>93318.03437520737</v>
      </c>
      <c r="D163" s="104">
        <v>219815.25</v>
      </c>
      <c r="E163" s="123" t="s">
        <v>760</v>
      </c>
      <c r="F163" s="104">
        <v>86940.29</v>
      </c>
      <c r="G163" s="104">
        <f>F163/C163*100</f>
        <v>93.16558217507655</v>
      </c>
      <c r="H163" s="123" t="s">
        <v>761</v>
      </c>
    </row>
    <row r="164" spans="1:8" ht="12.75">
      <c r="A164" s="121" t="s">
        <v>17</v>
      </c>
      <c r="B164" s="122" t="s">
        <v>18</v>
      </c>
      <c r="C164" s="104">
        <v>93318.03437520737</v>
      </c>
      <c r="D164" s="104">
        <v>219815.25</v>
      </c>
      <c r="E164" s="123" t="s">
        <v>760</v>
      </c>
      <c r="F164" s="104">
        <v>86940.29</v>
      </c>
      <c r="G164" s="104">
        <f>F164/C164*100</f>
        <v>93.16558217507655</v>
      </c>
      <c r="H164" s="123" t="s">
        <v>761</v>
      </c>
    </row>
    <row r="165" spans="1:8" ht="12.75">
      <c r="A165" s="121" t="s">
        <v>293</v>
      </c>
      <c r="B165" s="122" t="s">
        <v>237</v>
      </c>
      <c r="C165" s="104">
        <v>5972.526378658172</v>
      </c>
      <c r="D165" s="104">
        <v>13273</v>
      </c>
      <c r="E165" s="123" t="s">
        <v>762</v>
      </c>
      <c r="F165" s="104">
        <v>8000</v>
      </c>
      <c r="G165" s="104">
        <f>F165/C165*100</f>
        <v>133.9466666666667</v>
      </c>
      <c r="H165" s="123" t="s">
        <v>763</v>
      </c>
    </row>
    <row r="166" spans="1:8" ht="12.75">
      <c r="A166" s="121" t="s">
        <v>294</v>
      </c>
      <c r="B166" s="124" t="s">
        <v>295</v>
      </c>
      <c r="C166" s="104">
        <v>5972.526378658172</v>
      </c>
      <c r="D166" s="104">
        <v>13273</v>
      </c>
      <c r="E166" s="123" t="s">
        <v>762</v>
      </c>
      <c r="F166" s="104">
        <v>8000</v>
      </c>
      <c r="G166" s="104">
        <f>F166/C166*100</f>
        <v>133.9466666666667</v>
      </c>
      <c r="H166" s="123" t="s">
        <v>763</v>
      </c>
    </row>
    <row r="167" spans="1:8" ht="12.75">
      <c r="A167" s="121" t="s">
        <v>352</v>
      </c>
      <c r="B167" s="131" t="s">
        <v>764</v>
      </c>
      <c r="C167" s="104">
        <v>0</v>
      </c>
      <c r="D167" s="104">
        <v>665</v>
      </c>
      <c r="E167" s="123" t="s">
        <v>765</v>
      </c>
      <c r="F167" s="104">
        <v>0</v>
      </c>
      <c r="G167" s="104">
        <v>0</v>
      </c>
      <c r="H167" s="123" t="s">
        <v>515</v>
      </c>
    </row>
    <row r="168" spans="1:8" ht="12.75">
      <c r="A168" s="121" t="s">
        <v>353</v>
      </c>
      <c r="B168" s="131" t="s">
        <v>764</v>
      </c>
      <c r="C168" s="104">
        <v>0</v>
      </c>
      <c r="D168" s="104">
        <v>665</v>
      </c>
      <c r="E168" s="123" t="s">
        <v>765</v>
      </c>
      <c r="F168" s="104">
        <v>0</v>
      </c>
      <c r="G168" s="104">
        <v>0</v>
      </c>
      <c r="H168" s="123" t="s">
        <v>515</v>
      </c>
    </row>
    <row r="169" spans="1:8" ht="12.75">
      <c r="A169" s="121" t="s">
        <v>354</v>
      </c>
      <c r="B169" s="122" t="s">
        <v>355</v>
      </c>
      <c r="C169" s="104">
        <v>0</v>
      </c>
      <c r="D169" s="104">
        <v>19908.42</v>
      </c>
      <c r="E169" s="123" t="s">
        <v>766</v>
      </c>
      <c r="F169" s="104">
        <v>0</v>
      </c>
      <c r="G169" s="104">
        <v>0</v>
      </c>
      <c r="H169" s="123" t="s">
        <v>515</v>
      </c>
    </row>
    <row r="170" spans="1:8" ht="12.75">
      <c r="A170" s="121" t="s">
        <v>356</v>
      </c>
      <c r="B170" s="124" t="s">
        <v>357</v>
      </c>
      <c r="C170" s="104">
        <v>0</v>
      </c>
      <c r="D170" s="104">
        <v>19908.42</v>
      </c>
      <c r="E170" s="123" t="s">
        <v>766</v>
      </c>
      <c r="F170" s="104">
        <v>0</v>
      </c>
      <c r="G170" s="104">
        <v>0</v>
      </c>
      <c r="H170" s="123" t="s">
        <v>515</v>
      </c>
    </row>
    <row r="171" spans="1:8" ht="12.75">
      <c r="A171" s="109" t="s">
        <v>114</v>
      </c>
      <c r="B171" s="126" t="s">
        <v>262</v>
      </c>
      <c r="C171" s="111">
        <v>38754.04074590218</v>
      </c>
      <c r="D171" s="111">
        <v>1943647.41</v>
      </c>
      <c r="E171" s="112" t="s">
        <v>767</v>
      </c>
      <c r="F171" s="111">
        <v>494876.77</v>
      </c>
      <c r="G171" s="111">
        <v>169.4828</v>
      </c>
      <c r="H171" s="112" t="s">
        <v>768</v>
      </c>
    </row>
    <row r="172" spans="1:8" ht="12.75">
      <c r="A172" s="113" t="s">
        <v>769</v>
      </c>
      <c r="B172" s="125" t="s">
        <v>770</v>
      </c>
      <c r="C172" s="115">
        <v>0</v>
      </c>
      <c r="D172" s="115">
        <v>13275</v>
      </c>
      <c r="E172" s="116" t="s">
        <v>623</v>
      </c>
      <c r="F172" s="115">
        <v>8714.58</v>
      </c>
      <c r="G172" s="115">
        <v>0</v>
      </c>
      <c r="H172" s="116" t="s">
        <v>771</v>
      </c>
    </row>
    <row r="173" spans="2:8" ht="12.75">
      <c r="B173" s="117" t="s">
        <v>500</v>
      </c>
      <c r="C173" s="120">
        <v>0</v>
      </c>
      <c r="D173" s="119" t="s">
        <v>623</v>
      </c>
      <c r="E173" s="119" t="s">
        <v>623</v>
      </c>
      <c r="F173" s="119" t="s">
        <v>772</v>
      </c>
      <c r="G173" s="119" t="s">
        <v>514</v>
      </c>
      <c r="H173" s="119" t="s">
        <v>773</v>
      </c>
    </row>
    <row r="174" spans="1:8" ht="12.75">
      <c r="A174" s="121" t="s">
        <v>774</v>
      </c>
      <c r="B174" s="124" t="s">
        <v>775</v>
      </c>
      <c r="C174" s="104">
        <v>0</v>
      </c>
      <c r="D174" s="104">
        <v>13275</v>
      </c>
      <c r="E174" s="123" t="s">
        <v>623</v>
      </c>
      <c r="F174" s="104">
        <v>8714.58</v>
      </c>
      <c r="G174" s="104">
        <v>0</v>
      </c>
      <c r="H174" s="123" t="s">
        <v>771</v>
      </c>
    </row>
    <row r="175" spans="1:8" ht="12.75">
      <c r="A175" s="121" t="s">
        <v>776</v>
      </c>
      <c r="B175" s="122" t="s">
        <v>239</v>
      </c>
      <c r="C175" s="104">
        <v>0</v>
      </c>
      <c r="D175" s="104">
        <v>13275</v>
      </c>
      <c r="E175" s="123" t="s">
        <v>623</v>
      </c>
      <c r="F175" s="104">
        <v>8714.58</v>
      </c>
      <c r="G175" s="104">
        <v>0</v>
      </c>
      <c r="H175" s="123" t="s">
        <v>771</v>
      </c>
    </row>
    <row r="176" spans="1:8" ht="12.75">
      <c r="A176" s="113" t="s">
        <v>263</v>
      </c>
      <c r="B176" s="125" t="s">
        <v>264</v>
      </c>
      <c r="C176" s="115">
        <v>38754.04074590218</v>
      </c>
      <c r="D176" s="115">
        <v>1923737.41</v>
      </c>
      <c r="E176" s="116" t="s">
        <v>777</v>
      </c>
      <c r="F176" s="115">
        <v>485722.19</v>
      </c>
      <c r="G176" s="115">
        <f>F176/C176*100</f>
        <v>1253.3459238088867</v>
      </c>
      <c r="H176" s="116" t="s">
        <v>778</v>
      </c>
    </row>
    <row r="177" spans="2:8" ht="12.75">
      <c r="B177" s="230" t="s">
        <v>779</v>
      </c>
      <c r="C177" s="234" t="s">
        <v>780</v>
      </c>
      <c r="D177" s="229" t="s">
        <v>781</v>
      </c>
      <c r="E177" s="229" t="s">
        <v>781</v>
      </c>
      <c r="F177" s="229" t="s">
        <v>782</v>
      </c>
      <c r="G177" s="229" t="s">
        <v>783</v>
      </c>
      <c r="H177" s="229" t="s">
        <v>784</v>
      </c>
    </row>
    <row r="178" spans="2:8" ht="12.75">
      <c r="B178" s="230"/>
      <c r="C178" s="234"/>
      <c r="D178" s="229"/>
      <c r="E178" s="229"/>
      <c r="F178" s="229"/>
      <c r="G178" s="229"/>
      <c r="H178" s="229"/>
    </row>
    <row r="179" spans="2:8" ht="12.75">
      <c r="B179" s="230"/>
      <c r="C179" s="234"/>
      <c r="D179" s="229"/>
      <c r="E179" s="229"/>
      <c r="F179" s="229"/>
      <c r="G179" s="229"/>
      <c r="H179" s="229"/>
    </row>
    <row r="180" spans="2:8" ht="12.75">
      <c r="B180" s="230"/>
      <c r="C180" s="234"/>
      <c r="D180" s="229"/>
      <c r="E180" s="229"/>
      <c r="F180" s="229"/>
      <c r="G180" s="229"/>
      <c r="H180" s="229"/>
    </row>
    <row r="181" spans="2:8" ht="12.75">
      <c r="B181" s="230"/>
      <c r="C181" s="234"/>
      <c r="D181" s="229"/>
      <c r="E181" s="229"/>
      <c r="F181" s="229"/>
      <c r="G181" s="229"/>
      <c r="H181" s="229"/>
    </row>
    <row r="182" spans="2:8" ht="12.75">
      <c r="B182" s="230"/>
      <c r="C182" s="234"/>
      <c r="D182" s="229"/>
      <c r="E182" s="229"/>
      <c r="F182" s="229"/>
      <c r="G182" s="229"/>
      <c r="H182" s="229"/>
    </row>
    <row r="183" spans="2:8" ht="12.75">
      <c r="B183" s="230"/>
      <c r="C183" s="234"/>
      <c r="D183" s="229"/>
      <c r="E183" s="229"/>
      <c r="F183" s="229"/>
      <c r="G183" s="229"/>
      <c r="H183" s="229"/>
    </row>
    <row r="184" spans="2:8" ht="12.75">
      <c r="B184" s="230"/>
      <c r="C184" s="234"/>
      <c r="D184" s="229"/>
      <c r="E184" s="229"/>
      <c r="F184" s="229"/>
      <c r="G184" s="229"/>
      <c r="H184" s="229"/>
    </row>
    <row r="185" spans="1:8" ht="12.75">
      <c r="A185" s="121" t="s">
        <v>94</v>
      </c>
      <c r="B185" s="122" t="s">
        <v>95</v>
      </c>
      <c r="C185" s="104">
        <v>19547.220120777754</v>
      </c>
      <c r="D185" s="104">
        <v>1807684.08</v>
      </c>
      <c r="E185" s="123" t="s">
        <v>785</v>
      </c>
      <c r="F185" s="104">
        <v>432869.99</v>
      </c>
      <c r="G185" s="104">
        <f aca="true" t="shared" si="6" ref="G185:G190">F185/C185*100</f>
        <v>2214.483631561912</v>
      </c>
      <c r="H185" s="123" t="s">
        <v>786</v>
      </c>
    </row>
    <row r="186" spans="1:8" ht="12.75">
      <c r="A186" s="121" t="s">
        <v>313</v>
      </c>
      <c r="B186" s="122" t="s">
        <v>314</v>
      </c>
      <c r="C186" s="104">
        <v>235.74092507797465</v>
      </c>
      <c r="D186" s="104">
        <v>597253</v>
      </c>
      <c r="E186" s="123" t="s">
        <v>787</v>
      </c>
      <c r="F186" s="104">
        <v>450</v>
      </c>
      <c r="G186" s="104">
        <f t="shared" si="6"/>
        <v>190.88751766421385</v>
      </c>
      <c r="H186" s="123" t="s">
        <v>788</v>
      </c>
    </row>
    <row r="187" spans="1:8" ht="12.75">
      <c r="A187" s="121" t="s">
        <v>296</v>
      </c>
      <c r="B187" s="124" t="s">
        <v>297</v>
      </c>
      <c r="C187" s="104">
        <v>14647.931515030858</v>
      </c>
      <c r="D187" s="104">
        <v>832171</v>
      </c>
      <c r="E187" s="123" t="s">
        <v>789</v>
      </c>
      <c r="F187" s="104">
        <v>13359.39</v>
      </c>
      <c r="G187" s="104">
        <f t="shared" si="6"/>
        <v>91.20325273429472</v>
      </c>
      <c r="H187" s="123" t="s">
        <v>790</v>
      </c>
    </row>
    <row r="188" spans="1:8" ht="12.75">
      <c r="A188" s="121" t="s">
        <v>101</v>
      </c>
      <c r="B188" s="122" t="s">
        <v>102</v>
      </c>
      <c r="C188" s="104">
        <v>4663.547680668923</v>
      </c>
      <c r="D188" s="104">
        <v>378260.08</v>
      </c>
      <c r="E188" s="123" t="s">
        <v>791</v>
      </c>
      <c r="F188" s="104">
        <v>419060.6</v>
      </c>
      <c r="G188" s="104">
        <f t="shared" si="6"/>
        <v>8985.87574727855</v>
      </c>
      <c r="H188" s="123" t="s">
        <v>792</v>
      </c>
    </row>
    <row r="189" spans="1:8" ht="12.75">
      <c r="A189" s="121" t="s">
        <v>28</v>
      </c>
      <c r="B189" s="122" t="s">
        <v>29</v>
      </c>
      <c r="C189" s="104">
        <v>14738.070210365651</v>
      </c>
      <c r="D189" s="104">
        <v>88654.33</v>
      </c>
      <c r="E189" s="123" t="s">
        <v>793</v>
      </c>
      <c r="F189" s="104">
        <v>37413.69</v>
      </c>
      <c r="G189" s="104">
        <f t="shared" si="6"/>
        <v>253.85745532468712</v>
      </c>
      <c r="H189" s="123" t="s">
        <v>794</v>
      </c>
    </row>
    <row r="190" spans="1:8" ht="12.75">
      <c r="A190" s="121" t="s">
        <v>87</v>
      </c>
      <c r="B190" s="122" t="s">
        <v>88</v>
      </c>
      <c r="C190" s="104">
        <v>49.771053155484765</v>
      </c>
      <c r="D190" s="104">
        <v>12871.61</v>
      </c>
      <c r="E190" s="123" t="s">
        <v>795</v>
      </c>
      <c r="F190" s="104">
        <v>5056.65</v>
      </c>
      <c r="G190" s="104">
        <f t="shared" si="6"/>
        <v>10159.82118</v>
      </c>
      <c r="H190" s="123" t="s">
        <v>796</v>
      </c>
    </row>
    <row r="191" spans="1:8" ht="12.75">
      <c r="A191" s="121" t="s">
        <v>298</v>
      </c>
      <c r="B191" s="122" t="s">
        <v>299</v>
      </c>
      <c r="C191" s="104">
        <v>0</v>
      </c>
      <c r="D191" s="104">
        <v>132.72</v>
      </c>
      <c r="E191" s="123" t="s">
        <v>797</v>
      </c>
      <c r="F191" s="104">
        <v>1875.79</v>
      </c>
      <c r="G191" s="104">
        <v>0</v>
      </c>
      <c r="H191" s="123" t="s">
        <v>798</v>
      </c>
    </row>
    <row r="192" spans="1:8" ht="12.75">
      <c r="A192" s="121" t="s">
        <v>300</v>
      </c>
      <c r="B192" s="122" t="s">
        <v>301</v>
      </c>
      <c r="C192" s="104">
        <v>637.0681531621209</v>
      </c>
      <c r="D192" s="104">
        <v>664</v>
      </c>
      <c r="E192" s="123" t="s">
        <v>799</v>
      </c>
      <c r="F192" s="104">
        <v>0</v>
      </c>
      <c r="G192" s="104">
        <v>0</v>
      </c>
      <c r="H192" s="123" t="s">
        <v>515</v>
      </c>
    </row>
    <row r="193" spans="1:8" ht="12.75">
      <c r="A193" s="121" t="s">
        <v>800</v>
      </c>
      <c r="B193" s="122" t="s">
        <v>801</v>
      </c>
      <c r="C193" s="104">
        <v>0</v>
      </c>
      <c r="D193" s="104">
        <v>26543</v>
      </c>
      <c r="E193" s="123" t="s">
        <v>802</v>
      </c>
      <c r="F193" s="104">
        <v>0</v>
      </c>
      <c r="G193" s="104">
        <v>0</v>
      </c>
      <c r="H193" s="123" t="s">
        <v>515</v>
      </c>
    </row>
    <row r="194" spans="1:8" ht="12.75">
      <c r="A194" s="121" t="s">
        <v>358</v>
      </c>
      <c r="B194" s="122" t="s">
        <v>359</v>
      </c>
      <c r="C194" s="104">
        <v>0</v>
      </c>
      <c r="D194" s="104">
        <v>1990</v>
      </c>
      <c r="E194" s="123" t="s">
        <v>803</v>
      </c>
      <c r="F194" s="104">
        <v>0</v>
      </c>
      <c r="G194" s="104">
        <v>0</v>
      </c>
      <c r="H194" s="123" t="s">
        <v>515</v>
      </c>
    </row>
    <row r="195" spans="1:8" ht="12.75">
      <c r="A195" s="121" t="s">
        <v>96</v>
      </c>
      <c r="B195" s="124" t="s">
        <v>97</v>
      </c>
      <c r="C195" s="104">
        <v>14051.231004048044</v>
      </c>
      <c r="D195" s="104">
        <v>46453</v>
      </c>
      <c r="E195" s="123" t="s">
        <v>804</v>
      </c>
      <c r="F195" s="104">
        <v>30481.25</v>
      </c>
      <c r="G195" s="104">
        <f>F195/C195*100</f>
        <v>216.92939210250404</v>
      </c>
      <c r="H195" s="123" t="s">
        <v>805</v>
      </c>
    </row>
    <row r="196" spans="1:8" ht="12.75">
      <c r="A196" s="121" t="s">
        <v>123</v>
      </c>
      <c r="B196" s="124" t="s">
        <v>124</v>
      </c>
      <c r="C196" s="104">
        <v>3705.5942663746764</v>
      </c>
      <c r="D196" s="104">
        <v>8229</v>
      </c>
      <c r="E196" s="123" t="s">
        <v>806</v>
      </c>
      <c r="F196" s="104">
        <v>7994.76</v>
      </c>
      <c r="G196" s="104">
        <f>F196/C196*100</f>
        <v>215.7483908194185</v>
      </c>
      <c r="H196" s="123" t="s">
        <v>807</v>
      </c>
    </row>
    <row r="197" spans="1:8" ht="12.75">
      <c r="A197" s="121" t="s">
        <v>125</v>
      </c>
      <c r="B197" s="122" t="s">
        <v>126</v>
      </c>
      <c r="C197" s="104">
        <v>3705.5942663746764</v>
      </c>
      <c r="D197" s="104">
        <v>8229</v>
      </c>
      <c r="E197" s="123" t="s">
        <v>806</v>
      </c>
      <c r="F197" s="104">
        <v>7994.76</v>
      </c>
      <c r="G197" s="104">
        <f>F197/C197*100</f>
        <v>215.7483908194185</v>
      </c>
      <c r="H197" s="123" t="s">
        <v>807</v>
      </c>
    </row>
    <row r="198" spans="1:8" ht="12.75">
      <c r="A198" s="121" t="s">
        <v>360</v>
      </c>
      <c r="B198" s="122" t="s">
        <v>361</v>
      </c>
      <c r="C198" s="104">
        <v>763.1561483840998</v>
      </c>
      <c r="D198" s="104">
        <v>10547</v>
      </c>
      <c r="E198" s="123" t="s">
        <v>808</v>
      </c>
      <c r="F198" s="104">
        <v>0</v>
      </c>
      <c r="G198" s="104">
        <v>0</v>
      </c>
      <c r="H198" s="123" t="s">
        <v>515</v>
      </c>
    </row>
    <row r="199" spans="1:8" ht="12.75">
      <c r="A199" s="121" t="s">
        <v>362</v>
      </c>
      <c r="B199" s="122" t="s">
        <v>363</v>
      </c>
      <c r="C199" s="104">
        <v>763.1561483840998</v>
      </c>
      <c r="D199" s="104">
        <v>10547</v>
      </c>
      <c r="E199" s="123" t="s">
        <v>808</v>
      </c>
      <c r="F199" s="104">
        <v>0</v>
      </c>
      <c r="G199" s="104">
        <v>0</v>
      </c>
      <c r="H199" s="123" t="s">
        <v>515</v>
      </c>
    </row>
    <row r="200" spans="1:8" ht="12.75">
      <c r="A200" s="121" t="s">
        <v>89</v>
      </c>
      <c r="B200" s="122" t="s">
        <v>90</v>
      </c>
      <c r="C200" s="104">
        <v>0</v>
      </c>
      <c r="D200" s="104">
        <v>8623</v>
      </c>
      <c r="E200" s="123" t="s">
        <v>809</v>
      </c>
      <c r="F200" s="104">
        <v>7443.75</v>
      </c>
      <c r="G200" s="104">
        <v>0</v>
      </c>
      <c r="H200" s="123" t="s">
        <v>810</v>
      </c>
    </row>
    <row r="201" spans="1:8" ht="12.75">
      <c r="A201" s="121" t="s">
        <v>302</v>
      </c>
      <c r="B201" s="122" t="s">
        <v>303</v>
      </c>
      <c r="C201" s="104">
        <v>0</v>
      </c>
      <c r="D201" s="104">
        <v>8623</v>
      </c>
      <c r="E201" s="123" t="s">
        <v>809</v>
      </c>
      <c r="F201" s="104">
        <v>7443.75</v>
      </c>
      <c r="G201" s="104">
        <v>0</v>
      </c>
      <c r="H201" s="123" t="s">
        <v>810</v>
      </c>
    </row>
    <row r="202" spans="1:8" ht="12.75">
      <c r="A202" s="113" t="s">
        <v>265</v>
      </c>
      <c r="B202" s="125" t="s">
        <v>266</v>
      </c>
      <c r="C202" s="115">
        <v>0</v>
      </c>
      <c r="D202" s="115">
        <v>6635</v>
      </c>
      <c r="E202" s="116" t="s">
        <v>811</v>
      </c>
      <c r="F202" s="115">
        <v>440</v>
      </c>
      <c r="G202" s="115">
        <v>0</v>
      </c>
      <c r="H202" s="116" t="s">
        <v>812</v>
      </c>
    </row>
    <row r="203" spans="2:8" ht="12.75">
      <c r="B203" s="117" t="s">
        <v>500</v>
      </c>
      <c r="C203" s="119">
        <v>0</v>
      </c>
      <c r="D203" s="119" t="s">
        <v>811</v>
      </c>
      <c r="E203" s="119" t="s">
        <v>811</v>
      </c>
      <c r="F203" s="119" t="s">
        <v>813</v>
      </c>
      <c r="G203" s="119" t="s">
        <v>514</v>
      </c>
      <c r="H203" s="119" t="s">
        <v>814</v>
      </c>
    </row>
    <row r="204" spans="1:8" ht="12.75">
      <c r="A204" s="121" t="s">
        <v>91</v>
      </c>
      <c r="B204" s="124" t="s">
        <v>92</v>
      </c>
      <c r="C204" s="104">
        <v>0</v>
      </c>
      <c r="D204" s="104">
        <v>6635</v>
      </c>
      <c r="E204" s="123" t="s">
        <v>811</v>
      </c>
      <c r="F204" s="104">
        <v>440</v>
      </c>
      <c r="G204" s="104">
        <v>0</v>
      </c>
      <c r="H204" s="123" t="s">
        <v>812</v>
      </c>
    </row>
    <row r="205" spans="1:8" ht="12.75">
      <c r="A205" s="121" t="s">
        <v>93</v>
      </c>
      <c r="B205" s="235" t="s">
        <v>92</v>
      </c>
      <c r="C205" s="104">
        <v>0</v>
      </c>
      <c r="D205" s="104">
        <v>6635</v>
      </c>
      <c r="E205" s="123" t="s">
        <v>811</v>
      </c>
      <c r="F205" s="104">
        <v>440</v>
      </c>
      <c r="G205" s="104">
        <v>0</v>
      </c>
      <c r="H205" s="123" t="s">
        <v>812</v>
      </c>
    </row>
    <row r="206" ht="12.75">
      <c r="B206" s="235"/>
    </row>
    <row r="208" spans="1:8" ht="15">
      <c r="A208" s="232" t="s">
        <v>815</v>
      </c>
      <c r="B208" s="232"/>
      <c r="C208" s="232"/>
      <c r="D208" s="232"/>
      <c r="E208" s="232"/>
      <c r="F208" s="232"/>
      <c r="G208" s="232"/>
      <c r="H208" s="232"/>
    </row>
    <row r="209" spans="1:8" ht="12.75">
      <c r="A209" s="236"/>
      <c r="B209" s="236"/>
      <c r="C209" s="236"/>
      <c r="D209" s="236"/>
      <c r="E209" s="236"/>
      <c r="F209" s="236"/>
      <c r="G209" s="236"/>
      <c r="H209" s="236"/>
    </row>
    <row r="210" spans="1:8" ht="12.75">
      <c r="A210" s="132" t="s">
        <v>129</v>
      </c>
      <c r="B210" s="132" t="s">
        <v>490</v>
      </c>
      <c r="C210" s="237" t="s">
        <v>491</v>
      </c>
      <c r="D210" s="238" t="s">
        <v>816</v>
      </c>
      <c r="E210" s="238" t="s">
        <v>493</v>
      </c>
      <c r="F210" s="237" t="s">
        <v>494</v>
      </c>
      <c r="G210" s="238" t="s">
        <v>1</v>
      </c>
      <c r="H210" s="238" t="s">
        <v>1</v>
      </c>
    </row>
    <row r="211" spans="1:8" ht="12.75">
      <c r="A211" s="133"/>
      <c r="B211" s="134" t="s">
        <v>495</v>
      </c>
      <c r="C211" s="237"/>
      <c r="D211" s="238"/>
      <c r="E211" s="238"/>
      <c r="F211" s="237"/>
      <c r="G211" s="238"/>
      <c r="H211" s="238"/>
    </row>
    <row r="212" spans="1:8" ht="12.75">
      <c r="A212" s="133"/>
      <c r="B212" s="133"/>
      <c r="C212" s="135" t="s">
        <v>2</v>
      </c>
      <c r="D212" s="135" t="s">
        <v>3</v>
      </c>
      <c r="E212" s="135" t="s">
        <v>127</v>
      </c>
      <c r="F212" s="135" t="s">
        <v>128</v>
      </c>
      <c r="G212" s="136" t="s">
        <v>345</v>
      </c>
      <c r="H212" s="137" t="s">
        <v>364</v>
      </c>
    </row>
    <row r="213" spans="1:8" ht="12.75">
      <c r="A213" s="109" t="s">
        <v>115</v>
      </c>
      <c r="B213" s="126" t="s">
        <v>274</v>
      </c>
      <c r="C213" s="111">
        <v>70056.41</v>
      </c>
      <c r="D213" s="111">
        <v>95162</v>
      </c>
      <c r="E213" s="112" t="s">
        <v>817</v>
      </c>
      <c r="F213" s="111">
        <v>30872.08</v>
      </c>
      <c r="G213" s="111">
        <f>F213/C213*100</f>
        <v>44.06745935168531</v>
      </c>
      <c r="H213" s="112" t="s">
        <v>818</v>
      </c>
    </row>
    <row r="214" spans="1:8" ht="12.75">
      <c r="A214" s="113" t="s">
        <v>275</v>
      </c>
      <c r="B214" s="125" t="s">
        <v>276</v>
      </c>
      <c r="C214" s="115">
        <v>70056.41</v>
      </c>
      <c r="D214" s="115">
        <v>95162</v>
      </c>
      <c r="E214" s="116" t="s">
        <v>817</v>
      </c>
      <c r="F214" s="115">
        <v>30872.08</v>
      </c>
      <c r="G214" s="115">
        <f>F214/C214*100</f>
        <v>44.06745935168531</v>
      </c>
      <c r="H214" s="116" t="s">
        <v>818</v>
      </c>
    </row>
    <row r="215" spans="1:8" ht="12.75">
      <c r="A215" s="133"/>
      <c r="B215" s="230" t="s">
        <v>819</v>
      </c>
      <c r="C215" s="229" t="s">
        <v>820</v>
      </c>
      <c r="D215" s="229" t="s">
        <v>821</v>
      </c>
      <c r="E215" s="229" t="s">
        <v>821</v>
      </c>
      <c r="F215" s="229" t="s">
        <v>822</v>
      </c>
      <c r="G215" s="240" t="s">
        <v>823</v>
      </c>
      <c r="H215" s="229" t="s">
        <v>824</v>
      </c>
    </row>
    <row r="216" spans="1:8" ht="12.75">
      <c r="A216" s="133"/>
      <c r="B216" s="230"/>
      <c r="C216" s="229"/>
      <c r="D216" s="229"/>
      <c r="E216" s="229"/>
      <c r="F216" s="229"/>
      <c r="G216" s="240"/>
      <c r="H216" s="229"/>
    </row>
    <row r="217" spans="1:8" ht="14.25" customHeight="1">
      <c r="A217" s="138" t="s">
        <v>309</v>
      </c>
      <c r="B217" s="139" t="s">
        <v>310</v>
      </c>
      <c r="C217" s="140">
        <v>27647.12</v>
      </c>
      <c r="D217" s="140">
        <v>55345</v>
      </c>
      <c r="E217" s="141" t="s">
        <v>825</v>
      </c>
      <c r="F217" s="140">
        <v>27647.12</v>
      </c>
      <c r="G217" s="140">
        <f>F217/C217*100</f>
        <v>100</v>
      </c>
      <c r="H217" s="141" t="s">
        <v>826</v>
      </c>
    </row>
    <row r="218" spans="1:8" ht="12.75">
      <c r="A218" s="138" t="s">
        <v>311</v>
      </c>
      <c r="B218" s="139" t="s">
        <v>312</v>
      </c>
      <c r="C218" s="140">
        <v>27647.12</v>
      </c>
      <c r="D218" s="140">
        <v>55345</v>
      </c>
      <c r="E218" s="141" t="s">
        <v>825</v>
      </c>
      <c r="F218" s="140">
        <v>27647.12</v>
      </c>
      <c r="G218" s="140">
        <f>F218/C218*100</f>
        <v>100</v>
      </c>
      <c r="H218" s="141" t="s">
        <v>826</v>
      </c>
    </row>
    <row r="219" spans="1:8" ht="12.75">
      <c r="A219" s="138" t="s">
        <v>304</v>
      </c>
      <c r="B219" s="139" t="s">
        <v>305</v>
      </c>
      <c r="C219" s="140">
        <v>42409.29</v>
      </c>
      <c r="D219" s="140">
        <v>39817</v>
      </c>
      <c r="E219" s="141" t="s">
        <v>612</v>
      </c>
      <c r="F219" s="140">
        <v>3224.96</v>
      </c>
      <c r="G219" s="140">
        <f>F219/C219*100</f>
        <v>7.604371589338091</v>
      </c>
      <c r="H219" s="141" t="s">
        <v>827</v>
      </c>
    </row>
    <row r="220" spans="1:8" ht="12.75">
      <c r="A220" s="138" t="s">
        <v>306</v>
      </c>
      <c r="B220" s="139" t="s">
        <v>307</v>
      </c>
      <c r="C220" s="140">
        <v>42409.29</v>
      </c>
      <c r="D220" s="140">
        <v>39817</v>
      </c>
      <c r="E220" s="141" t="s">
        <v>612</v>
      </c>
      <c r="F220" s="140">
        <v>3224.96</v>
      </c>
      <c r="G220" s="140">
        <f>F220/C220*100</f>
        <v>7.604371589338091</v>
      </c>
      <c r="H220" s="141" t="s">
        <v>827</v>
      </c>
    </row>
    <row r="221" spans="1:8" ht="12.75">
      <c r="A221" s="109" t="s">
        <v>270</v>
      </c>
      <c r="B221" s="126" t="s">
        <v>271</v>
      </c>
      <c r="C221" s="111">
        <v>0</v>
      </c>
      <c r="D221" s="111">
        <v>411442</v>
      </c>
      <c r="E221" s="112" t="s">
        <v>828</v>
      </c>
      <c r="F221" s="111">
        <v>0</v>
      </c>
      <c r="G221" s="111">
        <v>0</v>
      </c>
      <c r="H221" s="112" t="s">
        <v>515</v>
      </c>
    </row>
    <row r="222" spans="1:8" ht="12.75">
      <c r="A222" s="113" t="s">
        <v>829</v>
      </c>
      <c r="B222" s="125" t="s">
        <v>830</v>
      </c>
      <c r="C222" s="115">
        <v>0</v>
      </c>
      <c r="D222" s="115">
        <v>358352</v>
      </c>
      <c r="E222" s="116" t="s">
        <v>831</v>
      </c>
      <c r="F222" s="115">
        <v>0</v>
      </c>
      <c r="G222" s="115">
        <v>0</v>
      </c>
      <c r="H222" s="116" t="s">
        <v>515</v>
      </c>
    </row>
    <row r="223" spans="1:8" ht="12.75">
      <c r="A223" s="133"/>
      <c r="B223" s="117" t="s">
        <v>625</v>
      </c>
      <c r="C223" s="119" t="s">
        <v>514</v>
      </c>
      <c r="D223" s="119" t="s">
        <v>831</v>
      </c>
      <c r="E223" s="119" t="s">
        <v>831</v>
      </c>
      <c r="F223" s="119" t="s">
        <v>514</v>
      </c>
      <c r="G223" s="119" t="s">
        <v>514</v>
      </c>
      <c r="H223" s="119" t="s">
        <v>514</v>
      </c>
    </row>
    <row r="224" spans="1:8" ht="12.75">
      <c r="A224" s="138" t="s">
        <v>832</v>
      </c>
      <c r="B224" s="139" t="s">
        <v>833</v>
      </c>
      <c r="C224" s="140">
        <v>0</v>
      </c>
      <c r="D224" s="140">
        <v>358352</v>
      </c>
      <c r="E224" s="141" t="s">
        <v>831</v>
      </c>
      <c r="F224" s="140">
        <v>0</v>
      </c>
      <c r="G224" s="140">
        <v>0</v>
      </c>
      <c r="H224" s="141" t="s">
        <v>515</v>
      </c>
    </row>
    <row r="225" spans="1:8" ht="12.75">
      <c r="A225" s="138" t="s">
        <v>834</v>
      </c>
      <c r="B225" s="139" t="s">
        <v>835</v>
      </c>
      <c r="C225" s="140">
        <v>0</v>
      </c>
      <c r="D225" s="140">
        <v>358352</v>
      </c>
      <c r="E225" s="141" t="s">
        <v>831</v>
      </c>
      <c r="F225" s="140">
        <v>0</v>
      </c>
      <c r="G225" s="140">
        <v>0</v>
      </c>
      <c r="H225" s="141" t="s">
        <v>515</v>
      </c>
    </row>
    <row r="226" spans="1:8" ht="12.75">
      <c r="A226" s="113" t="s">
        <v>272</v>
      </c>
      <c r="B226" s="114" t="s">
        <v>273</v>
      </c>
      <c r="C226" s="115">
        <v>0</v>
      </c>
      <c r="D226" s="115">
        <v>53090</v>
      </c>
      <c r="E226" s="116" t="s">
        <v>836</v>
      </c>
      <c r="F226" s="115">
        <v>0</v>
      </c>
      <c r="G226" s="115">
        <v>0</v>
      </c>
      <c r="H226" s="116" t="s">
        <v>515</v>
      </c>
    </row>
    <row r="227" spans="1:8" ht="12.75">
      <c r="A227" s="133"/>
      <c r="B227" s="142" t="s">
        <v>837</v>
      </c>
      <c r="C227" s="143" t="s">
        <v>514</v>
      </c>
      <c r="D227" s="143" t="s">
        <v>836</v>
      </c>
      <c r="E227" s="143" t="s">
        <v>836</v>
      </c>
      <c r="F227" s="143" t="s">
        <v>514</v>
      </c>
      <c r="G227" s="143" t="s">
        <v>514</v>
      </c>
      <c r="H227" s="143" t="s">
        <v>514</v>
      </c>
    </row>
    <row r="228" spans="1:8" ht="12.75">
      <c r="A228" s="138" t="s">
        <v>320</v>
      </c>
      <c r="B228" s="139" t="s">
        <v>321</v>
      </c>
      <c r="C228" s="140">
        <v>0</v>
      </c>
      <c r="D228" s="140">
        <v>53090</v>
      </c>
      <c r="E228" s="141" t="s">
        <v>836</v>
      </c>
      <c r="F228" s="140">
        <v>0</v>
      </c>
      <c r="G228" s="140">
        <v>0</v>
      </c>
      <c r="H228" s="141" t="s">
        <v>515</v>
      </c>
    </row>
    <row r="229" spans="1:8" ht="12.75">
      <c r="A229" s="138" t="s">
        <v>322</v>
      </c>
      <c r="B229" s="239" t="s">
        <v>323</v>
      </c>
      <c r="C229" s="140">
        <v>0</v>
      </c>
      <c r="D229" s="140">
        <v>53090</v>
      </c>
      <c r="E229" s="141" t="s">
        <v>836</v>
      </c>
      <c r="F229" s="140">
        <v>0</v>
      </c>
      <c r="G229" s="140">
        <v>0</v>
      </c>
      <c r="H229" s="141" t="s">
        <v>515</v>
      </c>
    </row>
    <row r="230" spans="1:8" ht="12.75">
      <c r="A230" s="133"/>
      <c r="B230" s="239"/>
      <c r="C230" s="133"/>
      <c r="D230" s="133"/>
      <c r="E230" s="133"/>
      <c r="F230" s="133"/>
      <c r="G230" s="133"/>
      <c r="H230" s="133"/>
    </row>
  </sheetData>
  <sheetProtection/>
  <mergeCells count="87">
    <mergeCell ref="H215:H216"/>
    <mergeCell ref="B229:B230"/>
    <mergeCell ref="B215:B216"/>
    <mergeCell ref="C215:C216"/>
    <mergeCell ref="D215:D216"/>
    <mergeCell ref="E215:E216"/>
    <mergeCell ref="F215:F216"/>
    <mergeCell ref="G215:G216"/>
    <mergeCell ref="B205:B206"/>
    <mergeCell ref="A208:H208"/>
    <mergeCell ref="A209:H209"/>
    <mergeCell ref="C210:C211"/>
    <mergeCell ref="D210:D211"/>
    <mergeCell ref="E210:E211"/>
    <mergeCell ref="F210:F211"/>
    <mergeCell ref="G210:G211"/>
    <mergeCell ref="H210:H211"/>
    <mergeCell ref="H160:H162"/>
    <mergeCell ref="B177:B184"/>
    <mergeCell ref="C177:C184"/>
    <mergeCell ref="D177:D184"/>
    <mergeCell ref="E177:E184"/>
    <mergeCell ref="F177:F184"/>
    <mergeCell ref="G177:G184"/>
    <mergeCell ref="H177:H184"/>
    <mergeCell ref="B160:B162"/>
    <mergeCell ref="C160:C162"/>
    <mergeCell ref="D160:D162"/>
    <mergeCell ref="E160:E162"/>
    <mergeCell ref="F160:F162"/>
    <mergeCell ref="G160:G162"/>
    <mergeCell ref="H103:H106"/>
    <mergeCell ref="B137:B138"/>
    <mergeCell ref="C137:C138"/>
    <mergeCell ref="D137:D138"/>
    <mergeCell ref="E137:E138"/>
    <mergeCell ref="F137:F138"/>
    <mergeCell ref="G137:G138"/>
    <mergeCell ref="H137:H138"/>
    <mergeCell ref="B103:B106"/>
    <mergeCell ref="C103:C106"/>
    <mergeCell ref="D103:D106"/>
    <mergeCell ref="E103:E106"/>
    <mergeCell ref="F103:F106"/>
    <mergeCell ref="G103:G106"/>
    <mergeCell ref="A86:H86"/>
    <mergeCell ref="B90:B91"/>
    <mergeCell ref="C90:C91"/>
    <mergeCell ref="D90:D91"/>
    <mergeCell ref="E90:E91"/>
    <mergeCell ref="F90:F91"/>
    <mergeCell ref="G90:G91"/>
    <mergeCell ref="H51:H53"/>
    <mergeCell ref="B65:B66"/>
    <mergeCell ref="C65:C66"/>
    <mergeCell ref="D65:D66"/>
    <mergeCell ref="E65:E66"/>
    <mergeCell ref="F65:F66"/>
    <mergeCell ref="G65:G66"/>
    <mergeCell ref="H65:H66"/>
    <mergeCell ref="B51:B53"/>
    <mergeCell ref="C51:C53"/>
    <mergeCell ref="D51:D53"/>
    <mergeCell ref="E51:E53"/>
    <mergeCell ref="F51:F53"/>
    <mergeCell ref="G51:G53"/>
    <mergeCell ref="H26:H27"/>
    <mergeCell ref="B40:B41"/>
    <mergeCell ref="C40:C41"/>
    <mergeCell ref="D40:D41"/>
    <mergeCell ref="E40:E41"/>
    <mergeCell ref="F40:F41"/>
    <mergeCell ref="G40:G41"/>
    <mergeCell ref="H40:H41"/>
    <mergeCell ref="B26:B27"/>
    <mergeCell ref="C26:C27"/>
    <mergeCell ref="D26:D27"/>
    <mergeCell ref="E26:E27"/>
    <mergeCell ref="F26:F27"/>
    <mergeCell ref="G26:G27"/>
    <mergeCell ref="A1:H1"/>
    <mergeCell ref="C5:C6"/>
    <mergeCell ref="D5:D6"/>
    <mergeCell ref="E5:E6"/>
    <mergeCell ref="F5:F6"/>
    <mergeCell ref="G5:G6"/>
    <mergeCell ref="H5:H6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G29"/>
  <sheetViews>
    <sheetView showGridLines="0" zoomScalePageLayoutView="0" workbookViewId="0" topLeftCell="A1">
      <selection activeCell="H25" sqref="H25"/>
    </sheetView>
  </sheetViews>
  <sheetFormatPr defaultColWidth="6.8515625" defaultRowHeight="12.75" customHeight="1"/>
  <cols>
    <col min="1" max="1" width="64.57421875" style="133" customWidth="1"/>
    <col min="2" max="2" width="13.140625" style="133" customWidth="1"/>
    <col min="3" max="3" width="13.28125" style="133" customWidth="1"/>
    <col min="4" max="4" width="13.57421875" style="133" customWidth="1"/>
    <col min="5" max="5" width="12.00390625" style="133" customWidth="1"/>
    <col min="6" max="6" width="10.421875" style="133" customWidth="1"/>
    <col min="7" max="7" width="8.421875" style="133" customWidth="1"/>
    <col min="8" max="16384" width="6.8515625" style="133" customWidth="1"/>
  </cols>
  <sheetData>
    <row r="1" spans="1:7" ht="12.75">
      <c r="A1" s="241" t="s">
        <v>324</v>
      </c>
      <c r="B1" s="241"/>
      <c r="C1" s="241"/>
      <c r="D1" s="241"/>
      <c r="E1" s="241"/>
      <c r="F1" s="241"/>
      <c r="G1" s="241"/>
    </row>
    <row r="2" spans="1:7" ht="15" customHeight="1">
      <c r="A2" s="242"/>
      <c r="B2" s="242"/>
      <c r="C2" s="242"/>
      <c r="D2" s="242"/>
      <c r="E2" s="242"/>
      <c r="F2" s="242"/>
      <c r="G2" s="242"/>
    </row>
    <row r="3" spans="1:7" ht="13.5" customHeight="1">
      <c r="A3" s="243" t="s">
        <v>308</v>
      </c>
      <c r="B3" s="238" t="s">
        <v>491</v>
      </c>
      <c r="C3" s="238" t="s">
        <v>492</v>
      </c>
      <c r="D3" s="238" t="s">
        <v>493</v>
      </c>
      <c r="E3" s="237" t="s">
        <v>494</v>
      </c>
      <c r="F3" s="238" t="s">
        <v>1</v>
      </c>
      <c r="G3" s="238" t="s">
        <v>1</v>
      </c>
    </row>
    <row r="4" spans="1:7" ht="16.5" customHeight="1">
      <c r="A4" s="243"/>
      <c r="B4" s="238"/>
      <c r="C4" s="238"/>
      <c r="D4" s="238"/>
      <c r="E4" s="237"/>
      <c r="F4" s="238"/>
      <c r="G4" s="238"/>
    </row>
    <row r="5" spans="2:7" ht="16.5" customHeight="1">
      <c r="B5" s="135" t="s">
        <v>2</v>
      </c>
      <c r="C5" s="135" t="s">
        <v>3</v>
      </c>
      <c r="D5" s="135" t="s">
        <v>127</v>
      </c>
      <c r="E5" s="135" t="s">
        <v>128</v>
      </c>
      <c r="F5" s="136" t="s">
        <v>345</v>
      </c>
      <c r="G5" s="136" t="s">
        <v>364</v>
      </c>
    </row>
    <row r="6" spans="1:7" ht="15" customHeight="1">
      <c r="A6" s="114" t="s">
        <v>838</v>
      </c>
      <c r="B6" s="115">
        <v>184255.7979958856</v>
      </c>
      <c r="C6" s="115">
        <v>494405.64</v>
      </c>
      <c r="D6" s="116" t="s">
        <v>839</v>
      </c>
      <c r="E6" s="115">
        <v>183530.75</v>
      </c>
      <c r="F6" s="144">
        <f>E6/B6*100</f>
        <v>99.60649922348614</v>
      </c>
      <c r="G6" s="145">
        <f>E6/D6</f>
        <v>0.371214919797436</v>
      </c>
    </row>
    <row r="7" spans="1:7" ht="15" customHeight="1">
      <c r="A7" s="146" t="s">
        <v>840</v>
      </c>
      <c r="B7" s="140">
        <v>153088.78624991703</v>
      </c>
      <c r="C7" s="140">
        <v>420344.55</v>
      </c>
      <c r="D7" s="141" t="s">
        <v>841</v>
      </c>
      <c r="E7" s="140">
        <v>154539.64</v>
      </c>
      <c r="F7" s="147">
        <f aca="true" t="shared" si="0" ref="F7:F24">E7/B7*100</f>
        <v>100.94772046054013</v>
      </c>
      <c r="G7" s="148">
        <f aca="true" t="shared" si="1" ref="G7:G24">E7/D7</f>
        <v>0.36764991957193216</v>
      </c>
    </row>
    <row r="8" spans="1:7" ht="15" customHeight="1">
      <c r="A8" s="146" t="s">
        <v>842</v>
      </c>
      <c r="B8" s="140">
        <v>31167.011745968543</v>
      </c>
      <c r="C8" s="140">
        <v>74061.09</v>
      </c>
      <c r="D8" s="141" t="s">
        <v>843</v>
      </c>
      <c r="E8" s="140">
        <v>28991.11</v>
      </c>
      <c r="F8" s="147">
        <f t="shared" si="0"/>
        <v>93.01857437054421</v>
      </c>
      <c r="G8" s="148">
        <f t="shared" si="1"/>
        <v>0.3914486000678629</v>
      </c>
    </row>
    <row r="9" spans="1:7" ht="15" customHeight="1">
      <c r="A9" s="114" t="s">
        <v>844</v>
      </c>
      <c r="B9" s="115">
        <v>33270.134713650536</v>
      </c>
      <c r="C9" s="115">
        <v>87998</v>
      </c>
      <c r="D9" s="116" t="s">
        <v>845</v>
      </c>
      <c r="E9" s="115">
        <v>47594.29</v>
      </c>
      <c r="F9" s="144">
        <f t="shared" si="0"/>
        <v>143.05409463963593</v>
      </c>
      <c r="G9" s="145">
        <f t="shared" si="1"/>
        <v>0.5408564967385623</v>
      </c>
    </row>
    <row r="10" spans="1:7" ht="15" customHeight="1">
      <c r="A10" s="146" t="s">
        <v>846</v>
      </c>
      <c r="B10" s="140">
        <v>33270.134713650536</v>
      </c>
      <c r="C10" s="140">
        <v>87998</v>
      </c>
      <c r="D10" s="141" t="s">
        <v>845</v>
      </c>
      <c r="E10" s="140">
        <v>47594.29</v>
      </c>
      <c r="F10" s="147">
        <f t="shared" si="0"/>
        <v>143.05409463963593</v>
      </c>
      <c r="G10" s="148">
        <f t="shared" si="1"/>
        <v>0.5408564967385623</v>
      </c>
    </row>
    <row r="11" spans="1:7" ht="15" customHeight="1">
      <c r="A11" s="114" t="s">
        <v>847</v>
      </c>
      <c r="B11" s="115">
        <v>98089.29457827327</v>
      </c>
      <c r="C11" s="115">
        <f>C12+C13</f>
        <v>268091.44999999995</v>
      </c>
      <c r="D11" s="115">
        <f>D12+D13</f>
        <v>268091.44999999995</v>
      </c>
      <c r="E11" s="115">
        <f>E13+E12</f>
        <v>88221.53</v>
      </c>
      <c r="F11" s="144">
        <f t="shared" si="0"/>
        <v>89.94001881581583</v>
      </c>
      <c r="G11" s="145">
        <f t="shared" si="1"/>
        <v>0.32907252357357913</v>
      </c>
    </row>
    <row r="12" spans="1:7" s="149" customFormat="1" ht="15" customHeight="1">
      <c r="A12" s="146" t="s">
        <v>848</v>
      </c>
      <c r="B12" s="140">
        <v>68269.92633884132</v>
      </c>
      <c r="C12" s="140">
        <v>224025.61</v>
      </c>
      <c r="D12" s="140">
        <v>224025.61</v>
      </c>
      <c r="E12" s="140">
        <v>59376.05</v>
      </c>
      <c r="F12" s="147">
        <f t="shared" si="0"/>
        <v>86.97248288404663</v>
      </c>
      <c r="G12" s="148">
        <f t="shared" si="1"/>
        <v>0.2650413495135668</v>
      </c>
    </row>
    <row r="13" spans="1:7" ht="15" customHeight="1">
      <c r="A13" s="146" t="s">
        <v>849</v>
      </c>
      <c r="B13" s="140">
        <v>29819.368239431944</v>
      </c>
      <c r="C13" s="140">
        <v>44065.84</v>
      </c>
      <c r="D13" s="141" t="s">
        <v>850</v>
      </c>
      <c r="E13" s="140">
        <v>28845.48</v>
      </c>
      <c r="F13" s="147">
        <f t="shared" si="0"/>
        <v>96.73404133980239</v>
      </c>
      <c r="G13" s="148">
        <f t="shared" si="1"/>
        <v>0.6545995719133006</v>
      </c>
    </row>
    <row r="14" spans="1:7" s="149" customFormat="1" ht="15" customHeight="1">
      <c r="A14" s="114" t="s">
        <v>851</v>
      </c>
      <c r="B14" s="115">
        <v>166952.56354104454</v>
      </c>
      <c r="C14" s="115">
        <v>1993983.97</v>
      </c>
      <c r="D14" s="116" t="s">
        <v>852</v>
      </c>
      <c r="E14" s="115">
        <v>1068440.78</v>
      </c>
      <c r="F14" s="144">
        <f t="shared" si="0"/>
        <v>639.9666811569076</v>
      </c>
      <c r="G14" s="145">
        <f t="shared" si="1"/>
        <v>0.5358321812386486</v>
      </c>
    </row>
    <row r="15" spans="1:7" ht="15" customHeight="1">
      <c r="A15" s="146" t="s">
        <v>853</v>
      </c>
      <c r="B15" s="140">
        <v>43826.68126617559</v>
      </c>
      <c r="C15" s="140">
        <v>163511.01</v>
      </c>
      <c r="D15" s="141" t="s">
        <v>854</v>
      </c>
      <c r="E15" s="140">
        <v>37493.42</v>
      </c>
      <c r="F15" s="147">
        <f t="shared" si="0"/>
        <v>85.54930219855945</v>
      </c>
      <c r="G15" s="148">
        <f t="shared" si="1"/>
        <v>0.22930211243878926</v>
      </c>
    </row>
    <row r="16" spans="1:7" ht="15" customHeight="1">
      <c r="A16" s="146" t="s">
        <v>855</v>
      </c>
      <c r="B16" s="140">
        <v>123125.88227486893</v>
      </c>
      <c r="C16" s="140">
        <v>1830472.96</v>
      </c>
      <c r="D16" s="141" t="s">
        <v>856</v>
      </c>
      <c r="E16" s="140">
        <v>1030947.36</v>
      </c>
      <c r="F16" s="147">
        <f t="shared" si="0"/>
        <v>837.3116528809843</v>
      </c>
      <c r="G16" s="148">
        <f t="shared" si="1"/>
        <v>0.5632136516236765</v>
      </c>
    </row>
    <row r="17" spans="1:7" s="149" customFormat="1" ht="15" customHeight="1">
      <c r="A17" s="114" t="s">
        <v>857</v>
      </c>
      <c r="B17" s="115">
        <v>88963.46937421196</v>
      </c>
      <c r="C17" s="115">
        <f>C18+C19</f>
        <v>252355.50999999998</v>
      </c>
      <c r="D17" s="115">
        <f>D18+D19</f>
        <v>252355.50999999998</v>
      </c>
      <c r="E17" s="115">
        <f>E18+E19</f>
        <v>105003.652</v>
      </c>
      <c r="F17" s="144">
        <f t="shared" si="0"/>
        <v>118.03007766965263</v>
      </c>
      <c r="G17" s="145">
        <f t="shared" si="1"/>
        <v>0.4160941522536996</v>
      </c>
    </row>
    <row r="18" spans="1:7" ht="15" customHeight="1">
      <c r="A18" s="146" t="s">
        <v>858</v>
      </c>
      <c r="B18" s="140">
        <v>28469.972791824275</v>
      </c>
      <c r="C18" s="140">
        <v>57069.68</v>
      </c>
      <c r="D18" s="141" t="s">
        <v>859</v>
      </c>
      <c r="E18" s="140">
        <v>36605.52</v>
      </c>
      <c r="F18" s="147">
        <f t="shared" si="0"/>
        <v>128.57588683931587</v>
      </c>
      <c r="G18" s="148">
        <f t="shared" si="1"/>
        <v>0.64141799989066</v>
      </c>
    </row>
    <row r="19" spans="1:7" ht="15" customHeight="1">
      <c r="A19" s="146" t="s">
        <v>860</v>
      </c>
      <c r="B19" s="140">
        <v>60493.49658238768</v>
      </c>
      <c r="C19" s="140">
        <v>195285.83</v>
      </c>
      <c r="D19" s="140">
        <v>195285.83</v>
      </c>
      <c r="E19" s="140">
        <v>68398.132</v>
      </c>
      <c r="F19" s="147">
        <f t="shared" si="0"/>
        <v>113.06691770882642</v>
      </c>
      <c r="G19" s="148">
        <f t="shared" si="1"/>
        <v>0.35024626210718923</v>
      </c>
    </row>
    <row r="20" spans="1:7" s="149" customFormat="1" ht="15" customHeight="1">
      <c r="A20" s="114" t="s">
        <v>861</v>
      </c>
      <c r="B20" s="115">
        <f>B22+B21</f>
        <v>374267.8204864291</v>
      </c>
      <c r="C20" s="115">
        <v>1463264.12</v>
      </c>
      <c r="D20" s="116" t="s">
        <v>862</v>
      </c>
      <c r="E20" s="115">
        <f>E22+E21</f>
        <v>388824.76999999996</v>
      </c>
      <c r="F20" s="144">
        <f t="shared" si="0"/>
        <v>103.88944726657276</v>
      </c>
      <c r="G20" s="145">
        <f t="shared" si="1"/>
        <v>0.26572425626072205</v>
      </c>
    </row>
    <row r="21" spans="1:7" ht="15" customHeight="1">
      <c r="A21" s="146" t="s">
        <v>863</v>
      </c>
      <c r="B21" s="140">
        <v>349390.39</v>
      </c>
      <c r="C21" s="140">
        <v>1415218.52</v>
      </c>
      <c r="D21" s="141" t="s">
        <v>864</v>
      </c>
      <c r="E21" s="140">
        <v>358667.16</v>
      </c>
      <c r="F21" s="147">
        <f t="shared" si="0"/>
        <v>102.65513026846558</v>
      </c>
      <c r="G21" s="148">
        <f t="shared" si="1"/>
        <v>0.25343588635343745</v>
      </c>
    </row>
    <row r="22" spans="1:7" ht="15" customHeight="1">
      <c r="A22" s="146" t="s">
        <v>865</v>
      </c>
      <c r="B22" s="140">
        <v>24877.43048642909</v>
      </c>
      <c r="C22" s="140">
        <v>48045.6</v>
      </c>
      <c r="D22" s="141" t="s">
        <v>866</v>
      </c>
      <c r="E22" s="140">
        <v>30157.61</v>
      </c>
      <c r="F22" s="147">
        <f t="shared" si="0"/>
        <v>121.22477848526722</v>
      </c>
      <c r="G22" s="148">
        <f t="shared" si="1"/>
        <v>0.6276872387898164</v>
      </c>
    </row>
    <row r="23" spans="1:7" s="149" customFormat="1" ht="15" customHeight="1">
      <c r="A23" s="114" t="s">
        <v>867</v>
      </c>
      <c r="B23" s="115">
        <v>13617.77556573097</v>
      </c>
      <c r="C23" s="115">
        <v>48041.23</v>
      </c>
      <c r="D23" s="116" t="s">
        <v>868</v>
      </c>
      <c r="E23" s="115">
        <v>22341.93</v>
      </c>
      <c r="F23" s="144">
        <f t="shared" si="0"/>
        <v>164.0644603970659</v>
      </c>
      <c r="G23" s="145">
        <f t="shared" si="1"/>
        <v>0.4650574100621487</v>
      </c>
    </row>
    <row r="24" spans="1:7" ht="15" customHeight="1">
      <c r="A24" s="146" t="s">
        <v>869</v>
      </c>
      <c r="B24" s="140">
        <v>13617.77556573097</v>
      </c>
      <c r="C24" s="140">
        <v>48041.23</v>
      </c>
      <c r="D24" s="141" t="s">
        <v>868</v>
      </c>
      <c r="E24" s="140">
        <v>22341.93</v>
      </c>
      <c r="F24" s="147">
        <f t="shared" si="0"/>
        <v>164.0644603970659</v>
      </c>
      <c r="G24" s="148">
        <f t="shared" si="1"/>
        <v>0.4650574100621487</v>
      </c>
    </row>
    <row r="25" ht="6.75" customHeight="1"/>
    <row r="26" spans="1:7" ht="13.5" customHeight="1">
      <c r="A26" s="150" t="s">
        <v>325</v>
      </c>
      <c r="B26" s="151">
        <f>B6+B9+B11+B14+B17+B20+B23</f>
        <v>959416.856255226</v>
      </c>
      <c r="C26" s="151">
        <f>C6+C9+C11+C14+C17+C20+C23</f>
        <v>4608139.92</v>
      </c>
      <c r="D26" s="151">
        <f>D6+D9+D11+D14+D17+D20+D23</f>
        <v>4608139.92</v>
      </c>
      <c r="E26" s="151">
        <f>E6+E9+E11+E14+E17+E20+E23</f>
        <v>1903957.702</v>
      </c>
      <c r="F26" s="152">
        <f>E26/B26*100</f>
        <v>198.4494737179712</v>
      </c>
      <c r="G26" s="154">
        <f>E26/D26</f>
        <v>0.41317271937350375</v>
      </c>
    </row>
    <row r="27" ht="6" customHeight="1"/>
    <row r="28" ht="147.75" customHeight="1"/>
    <row r="29" ht="14.25" customHeight="1">
      <c r="G29" s="153">
        <v>1</v>
      </c>
    </row>
  </sheetData>
  <sheetProtection/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875" right="0.39375" top="0.39375" bottom="0.39375" header="0" footer="0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  <pageSetUpPr fitToPage="1"/>
  </sheetPr>
  <dimension ref="A1:G37"/>
  <sheetViews>
    <sheetView showGridLines="0" zoomScalePageLayoutView="0" workbookViewId="0" topLeftCell="A1">
      <selection activeCell="E17" sqref="E17"/>
    </sheetView>
  </sheetViews>
  <sheetFormatPr defaultColWidth="6.8515625" defaultRowHeight="12.75"/>
  <cols>
    <col min="1" max="1" width="64.421875" style="155" bestFit="1" customWidth="1"/>
    <col min="2" max="2" width="14.28125" style="155" customWidth="1"/>
    <col min="3" max="3" width="13.28125" style="155" customWidth="1"/>
    <col min="4" max="4" width="16.7109375" style="155" customWidth="1"/>
    <col min="5" max="5" width="14.8515625" style="155" customWidth="1"/>
    <col min="6" max="6" width="12.140625" style="155" customWidth="1"/>
    <col min="7" max="7" width="8.00390625" style="155" customWidth="1"/>
    <col min="8" max="16384" width="6.8515625" style="155" customWidth="1"/>
  </cols>
  <sheetData>
    <row r="1" spans="1:7" ht="15">
      <c r="A1" s="244" t="s">
        <v>870</v>
      </c>
      <c r="B1" s="244"/>
      <c r="C1" s="244"/>
      <c r="D1" s="244"/>
      <c r="E1" s="244"/>
      <c r="F1" s="244"/>
      <c r="G1" s="244"/>
    </row>
    <row r="2" spans="1:7" ht="15">
      <c r="A2" s="156"/>
      <c r="B2" s="156"/>
      <c r="C2" s="156"/>
      <c r="D2" s="156"/>
      <c r="E2" s="156"/>
      <c r="F2" s="156"/>
      <c r="G2" s="156"/>
    </row>
    <row r="3" spans="2:7" ht="12.75">
      <c r="B3" s="245" t="s">
        <v>491</v>
      </c>
      <c r="C3" s="245" t="s">
        <v>871</v>
      </c>
      <c r="D3" s="245" t="s">
        <v>493</v>
      </c>
      <c r="E3" s="245" t="s">
        <v>494</v>
      </c>
      <c r="F3" s="245" t="s">
        <v>1</v>
      </c>
      <c r="G3" s="245" t="s">
        <v>1</v>
      </c>
    </row>
    <row r="4" spans="2:7" ht="12.75">
      <c r="B4" s="245"/>
      <c r="C4" s="245"/>
      <c r="D4" s="245"/>
      <c r="E4" s="245"/>
      <c r="F4" s="245"/>
      <c r="G4" s="245"/>
    </row>
    <row r="5" spans="2:7" ht="12.75">
      <c r="B5" s="157" t="s">
        <v>2</v>
      </c>
      <c r="C5" s="157" t="s">
        <v>3</v>
      </c>
      <c r="D5" s="157" t="s">
        <v>127</v>
      </c>
      <c r="E5" s="157" t="s">
        <v>128</v>
      </c>
      <c r="F5" s="157" t="s">
        <v>345</v>
      </c>
      <c r="G5" s="157" t="s">
        <v>364</v>
      </c>
    </row>
    <row r="6" spans="1:7" s="161" customFormat="1" ht="12.75">
      <c r="A6" s="158" t="s">
        <v>389</v>
      </c>
      <c r="B6" s="159">
        <v>6817.772911274802</v>
      </c>
      <c r="C6" s="159">
        <v>35829.68</v>
      </c>
      <c r="D6" s="160" t="s">
        <v>872</v>
      </c>
      <c r="E6" s="159">
        <v>7912.17</v>
      </c>
      <c r="F6" s="159">
        <f>E6/B6*100</f>
        <v>116.05211999530454</v>
      </c>
      <c r="G6" s="160" t="s">
        <v>873</v>
      </c>
    </row>
    <row r="7" spans="1:7" ht="12.75">
      <c r="A7" s="162" t="s">
        <v>388</v>
      </c>
      <c r="B7" s="163">
        <v>6817.772911274802</v>
      </c>
      <c r="C7" s="163">
        <v>35829.68</v>
      </c>
      <c r="D7" s="164" t="s">
        <v>872</v>
      </c>
      <c r="E7" s="163">
        <v>7912.17</v>
      </c>
      <c r="F7" s="163">
        <f aca="true" t="shared" si="0" ref="F7:F31">E7/B7*100</f>
        <v>116.05211999530454</v>
      </c>
      <c r="G7" s="164" t="s">
        <v>873</v>
      </c>
    </row>
    <row r="8" spans="1:7" s="161" customFormat="1" ht="12.75">
      <c r="A8" s="158" t="s">
        <v>387</v>
      </c>
      <c r="B8" s="159">
        <v>146271.01333864222</v>
      </c>
      <c r="C8" s="159">
        <v>384514.87</v>
      </c>
      <c r="D8" s="160" t="s">
        <v>874</v>
      </c>
      <c r="E8" s="159">
        <v>146627.47</v>
      </c>
      <c r="F8" s="159">
        <f t="shared" si="0"/>
        <v>100.24369603602356</v>
      </c>
      <c r="G8" s="160" t="s">
        <v>875</v>
      </c>
    </row>
    <row r="9" spans="1:7" ht="12.75">
      <c r="A9" s="162" t="s">
        <v>30</v>
      </c>
      <c r="B9" s="163">
        <v>146271.01333864222</v>
      </c>
      <c r="C9" s="163">
        <v>384514.87</v>
      </c>
      <c r="D9" s="164" t="s">
        <v>874</v>
      </c>
      <c r="E9" s="163">
        <v>146627.47</v>
      </c>
      <c r="F9" s="163">
        <f t="shared" si="0"/>
        <v>100.24369603602356</v>
      </c>
      <c r="G9" s="164" t="s">
        <v>875</v>
      </c>
    </row>
    <row r="10" spans="1:7" s="161" customFormat="1" ht="12.75">
      <c r="A10" s="158" t="s">
        <v>386</v>
      </c>
      <c r="B10" s="159">
        <v>346620.7007764284</v>
      </c>
      <c r="C10" s="159">
        <v>1463264.12</v>
      </c>
      <c r="D10" s="160" t="s">
        <v>862</v>
      </c>
      <c r="E10" s="159">
        <v>388824.77</v>
      </c>
      <c r="F10" s="159">
        <f t="shared" si="0"/>
        <v>112.17586518319153</v>
      </c>
      <c r="G10" s="160" t="s">
        <v>876</v>
      </c>
    </row>
    <row r="11" spans="1:7" ht="12.75">
      <c r="A11" s="162" t="s">
        <v>385</v>
      </c>
      <c r="B11" s="163">
        <v>233868.59911075718</v>
      </c>
      <c r="C11" s="163">
        <v>583047.64</v>
      </c>
      <c r="D11" s="164" t="s">
        <v>877</v>
      </c>
      <c r="E11" s="163">
        <v>265840.11</v>
      </c>
      <c r="F11" s="163">
        <f t="shared" si="0"/>
        <v>113.67071552607261</v>
      </c>
      <c r="G11" s="164" t="s">
        <v>878</v>
      </c>
    </row>
    <row r="12" spans="1:7" s="161" customFormat="1" ht="12.75">
      <c r="A12" s="165" t="s">
        <v>879</v>
      </c>
      <c r="B12" s="166">
        <v>233868.59911075718</v>
      </c>
      <c r="C12" s="166">
        <v>583047.64</v>
      </c>
      <c r="D12" s="167" t="s">
        <v>877</v>
      </c>
      <c r="E12" s="166">
        <v>265840.11</v>
      </c>
      <c r="F12" s="166">
        <f t="shared" si="0"/>
        <v>113.67071552607261</v>
      </c>
      <c r="G12" s="167" t="s">
        <v>878</v>
      </c>
    </row>
    <row r="13" spans="1:7" ht="12.75">
      <c r="A13" s="162" t="s">
        <v>384</v>
      </c>
      <c r="B13" s="163">
        <v>20774.07790828854</v>
      </c>
      <c r="C13" s="163">
        <v>72068.7</v>
      </c>
      <c r="D13" s="164" t="s">
        <v>880</v>
      </c>
      <c r="E13" s="163">
        <v>17709.32</v>
      </c>
      <c r="F13" s="163">
        <f t="shared" si="0"/>
        <v>85.24720123887786</v>
      </c>
      <c r="G13" s="164" t="s">
        <v>881</v>
      </c>
    </row>
    <row r="14" spans="1:7" ht="12.75">
      <c r="A14" s="162" t="s">
        <v>383</v>
      </c>
      <c r="B14" s="163">
        <v>67100.59327095361</v>
      </c>
      <c r="C14" s="163">
        <v>760102.18</v>
      </c>
      <c r="D14" s="164" t="s">
        <v>882</v>
      </c>
      <c r="E14" s="163">
        <v>75117.73</v>
      </c>
      <c r="F14" s="163">
        <f t="shared" si="0"/>
        <v>111.94793717646134</v>
      </c>
      <c r="G14" s="164" t="s">
        <v>883</v>
      </c>
    </row>
    <row r="15" spans="1:7" ht="12.75">
      <c r="A15" s="162" t="s">
        <v>382</v>
      </c>
      <c r="B15" s="163">
        <v>24877.43048642909</v>
      </c>
      <c r="C15" s="163">
        <v>48045.6</v>
      </c>
      <c r="D15" s="164" t="s">
        <v>866</v>
      </c>
      <c r="E15" s="163">
        <v>30157.61</v>
      </c>
      <c r="F15" s="163">
        <f t="shared" si="0"/>
        <v>121.22477848526722</v>
      </c>
      <c r="G15" s="164" t="s">
        <v>884</v>
      </c>
    </row>
    <row r="16" spans="1:7" s="161" customFormat="1" ht="12.75">
      <c r="A16" s="158" t="s">
        <v>381</v>
      </c>
      <c r="B16" s="159">
        <v>88963.46937421196</v>
      </c>
      <c r="C16" s="159">
        <f>C17+C19+C20+C21</f>
        <v>252355.51</v>
      </c>
      <c r="D16" s="159">
        <v>252355.51</v>
      </c>
      <c r="E16" s="159">
        <v>105003.65</v>
      </c>
      <c r="F16" s="159">
        <f t="shared" si="0"/>
        <v>118.03007542153885</v>
      </c>
      <c r="G16" s="160" t="s">
        <v>885</v>
      </c>
    </row>
    <row r="17" spans="1:7" ht="12.75">
      <c r="A17" s="162" t="s">
        <v>380</v>
      </c>
      <c r="B17" s="163">
        <v>15273.346605614173</v>
      </c>
      <c r="C17" s="163">
        <v>62709.94</v>
      </c>
      <c r="D17" s="163">
        <v>62709.94</v>
      </c>
      <c r="E17" s="163">
        <v>38258.79</v>
      </c>
      <c r="F17" s="163">
        <f t="shared" si="0"/>
        <v>250.49382422799758</v>
      </c>
      <c r="G17" s="168">
        <f>E17/D17*100</f>
        <v>61.009131885630886</v>
      </c>
    </row>
    <row r="18" spans="1:7" s="161" customFormat="1" ht="12.75">
      <c r="A18" s="165" t="s">
        <v>886</v>
      </c>
      <c r="B18" s="166">
        <v>15273.35</v>
      </c>
      <c r="C18" s="166">
        <v>62709.74</v>
      </c>
      <c r="D18" s="166">
        <v>62709.94</v>
      </c>
      <c r="E18" s="166">
        <v>38258.79</v>
      </c>
      <c r="F18" s="166">
        <f t="shared" si="0"/>
        <v>250.49376855765107</v>
      </c>
      <c r="G18" s="169">
        <f>E18/D18*100</f>
        <v>61.009131885630886</v>
      </c>
    </row>
    <row r="19" spans="1:7" ht="12.75">
      <c r="A19" s="162" t="s">
        <v>379</v>
      </c>
      <c r="B19" s="163">
        <v>6086.202136837215</v>
      </c>
      <c r="C19" s="163">
        <v>22415.89</v>
      </c>
      <c r="D19" s="164" t="s">
        <v>887</v>
      </c>
      <c r="E19" s="163">
        <v>6789.34</v>
      </c>
      <c r="F19" s="163">
        <f t="shared" si="0"/>
        <v>111.55298242408</v>
      </c>
      <c r="G19" s="168">
        <f>E19/D19*100</f>
        <v>30.288067973210076</v>
      </c>
    </row>
    <row r="20" spans="1:7" ht="12.75">
      <c r="A20" s="162" t="s">
        <v>378</v>
      </c>
      <c r="B20" s="163">
        <v>6370.69480390205</v>
      </c>
      <c r="C20" s="163">
        <v>13272</v>
      </c>
      <c r="D20" s="164" t="s">
        <v>889</v>
      </c>
      <c r="E20" s="163">
        <v>10400</v>
      </c>
      <c r="F20" s="163">
        <f t="shared" si="0"/>
        <v>163.2475</v>
      </c>
      <c r="G20" s="164" t="s">
        <v>890</v>
      </c>
    </row>
    <row r="21" spans="1:7" ht="12.75">
      <c r="A21" s="170" t="s">
        <v>377</v>
      </c>
      <c r="B21" s="163">
        <v>61233.225827858514</v>
      </c>
      <c r="C21" s="163">
        <v>153957.68</v>
      </c>
      <c r="D21" s="164" t="s">
        <v>891</v>
      </c>
      <c r="E21" s="163">
        <v>49555.52</v>
      </c>
      <c r="F21" s="163">
        <f t="shared" si="0"/>
        <v>80.9291350080308</v>
      </c>
      <c r="G21" s="164" t="s">
        <v>892</v>
      </c>
    </row>
    <row r="22" spans="1:7" s="161" customFormat="1" ht="12.75">
      <c r="A22" s="158" t="s">
        <v>376</v>
      </c>
      <c r="B22" s="159">
        <v>268531.27214811865</v>
      </c>
      <c r="C22" s="159">
        <v>2166786.83</v>
      </c>
      <c r="D22" s="160" t="s">
        <v>893</v>
      </c>
      <c r="E22" s="159">
        <v>1131453.29</v>
      </c>
      <c r="F22" s="159">
        <f t="shared" si="0"/>
        <v>421.3487989495331</v>
      </c>
      <c r="G22" s="160" t="s">
        <v>894</v>
      </c>
    </row>
    <row r="23" spans="1:7" ht="12.75">
      <c r="A23" s="162" t="s">
        <v>375</v>
      </c>
      <c r="B23" s="163">
        <v>268531.27214811865</v>
      </c>
      <c r="C23" s="163">
        <v>2166786.83</v>
      </c>
      <c r="D23" s="164" t="s">
        <v>893</v>
      </c>
      <c r="E23" s="163">
        <v>1131453.29</v>
      </c>
      <c r="F23" s="163">
        <f t="shared" si="0"/>
        <v>421.3487989495331</v>
      </c>
      <c r="G23" s="164" t="s">
        <v>894</v>
      </c>
    </row>
    <row r="24" spans="1:7" s="161" customFormat="1" ht="12.75">
      <c r="A24" s="158" t="s">
        <v>374</v>
      </c>
      <c r="B24" s="159">
        <v>50236.77749021169</v>
      </c>
      <c r="C24" s="159">
        <v>161249.84</v>
      </c>
      <c r="D24" s="160" t="s">
        <v>895</v>
      </c>
      <c r="E24" s="159">
        <v>52308.75</v>
      </c>
      <c r="F24" s="159">
        <f t="shared" si="0"/>
        <v>104.12441365330814</v>
      </c>
      <c r="G24" s="160" t="s">
        <v>818</v>
      </c>
    </row>
    <row r="25" spans="1:7" ht="12.75">
      <c r="A25" s="162" t="s">
        <v>373</v>
      </c>
      <c r="B25" s="163">
        <v>29819.368239431944</v>
      </c>
      <c r="C25" s="163">
        <v>44065.84</v>
      </c>
      <c r="D25" s="164" t="s">
        <v>850</v>
      </c>
      <c r="E25" s="163">
        <v>28845.48</v>
      </c>
      <c r="F25" s="163">
        <f t="shared" si="0"/>
        <v>96.73404133980239</v>
      </c>
      <c r="G25" s="164" t="s">
        <v>896</v>
      </c>
    </row>
    <row r="26" spans="1:7" ht="12.75">
      <c r="A26" s="162" t="s">
        <v>372</v>
      </c>
      <c r="B26" s="163">
        <v>18550.020572035304</v>
      </c>
      <c r="C26" s="163">
        <v>78565</v>
      </c>
      <c r="D26" s="164" t="s">
        <v>897</v>
      </c>
      <c r="E26" s="163">
        <v>22297.88</v>
      </c>
      <c r="F26" s="163">
        <f t="shared" si="0"/>
        <v>120.2040715448839</v>
      </c>
      <c r="G26" s="164" t="s">
        <v>898</v>
      </c>
    </row>
    <row r="27" spans="1:7" ht="12.75">
      <c r="A27" s="162" t="s">
        <v>371</v>
      </c>
      <c r="B27" s="163">
        <v>1867.3886787444421</v>
      </c>
      <c r="C27" s="163">
        <v>38619</v>
      </c>
      <c r="D27" s="164" t="s">
        <v>899</v>
      </c>
      <c r="E27" s="163">
        <v>1165.39</v>
      </c>
      <c r="F27" s="163">
        <f t="shared" si="0"/>
        <v>62.40746842181575</v>
      </c>
      <c r="G27" s="164" t="s">
        <v>900</v>
      </c>
    </row>
    <row r="28" spans="1:7" s="161" customFormat="1" ht="12.75">
      <c r="A28" s="158" t="s">
        <v>370</v>
      </c>
      <c r="B28" s="159">
        <v>16404.954542438118</v>
      </c>
      <c r="C28" s="159">
        <v>52023.07</v>
      </c>
      <c r="D28" s="160" t="s">
        <v>901</v>
      </c>
      <c r="E28" s="159">
        <v>23436.93</v>
      </c>
      <c r="F28" s="159">
        <f t="shared" si="0"/>
        <v>142.8649493625283</v>
      </c>
      <c r="G28" s="160" t="s">
        <v>902</v>
      </c>
    </row>
    <row r="29" spans="1:7" ht="12.75">
      <c r="A29" s="162" t="s">
        <v>369</v>
      </c>
      <c r="B29" s="163">
        <v>16404.954542438118</v>
      </c>
      <c r="C29" s="163">
        <v>52023.07</v>
      </c>
      <c r="D29" s="164" t="s">
        <v>901</v>
      </c>
      <c r="E29" s="163">
        <v>23436.93</v>
      </c>
      <c r="F29" s="163">
        <f t="shared" si="0"/>
        <v>142.8649493625283</v>
      </c>
      <c r="G29" s="164" t="s">
        <v>902</v>
      </c>
    </row>
    <row r="30" spans="1:7" s="161" customFormat="1" ht="12.75">
      <c r="A30" s="158" t="s">
        <v>368</v>
      </c>
      <c r="B30" s="159">
        <v>35570.89521534275</v>
      </c>
      <c r="C30" s="159">
        <v>91451</v>
      </c>
      <c r="D30" s="160" t="s">
        <v>903</v>
      </c>
      <c r="E30" s="159">
        <v>48390.67</v>
      </c>
      <c r="F30" s="159">
        <f t="shared" si="0"/>
        <v>136.0400678899071</v>
      </c>
      <c r="G30" s="160" t="s">
        <v>904</v>
      </c>
    </row>
    <row r="31" spans="1:7" ht="12.75">
      <c r="A31" s="162" t="s">
        <v>367</v>
      </c>
      <c r="B31" s="163">
        <v>35570.89521534275</v>
      </c>
      <c r="C31" s="163">
        <v>91451</v>
      </c>
      <c r="D31" s="164" t="s">
        <v>903</v>
      </c>
      <c r="E31" s="163">
        <v>48390.67</v>
      </c>
      <c r="F31" s="163">
        <f t="shared" si="0"/>
        <v>136.0400678899071</v>
      </c>
      <c r="G31" s="164" t="s">
        <v>904</v>
      </c>
    </row>
    <row r="32" spans="1:7" s="161" customFormat="1" ht="12.75">
      <c r="A32" s="158" t="s">
        <v>366</v>
      </c>
      <c r="B32" s="159">
        <v>0</v>
      </c>
      <c r="C32" s="159">
        <v>665</v>
      </c>
      <c r="D32" s="160" t="s">
        <v>765</v>
      </c>
      <c r="E32" s="159">
        <v>0</v>
      </c>
      <c r="F32" s="159">
        <v>0</v>
      </c>
      <c r="G32" s="160" t="s">
        <v>515</v>
      </c>
    </row>
    <row r="33" spans="1:7" ht="12.75">
      <c r="A33" s="162" t="s">
        <v>365</v>
      </c>
      <c r="B33" s="163">
        <v>0</v>
      </c>
      <c r="C33" s="163">
        <v>665</v>
      </c>
      <c r="D33" s="164" t="s">
        <v>765</v>
      </c>
      <c r="E33" s="163">
        <v>0</v>
      </c>
      <c r="F33" s="163">
        <v>0</v>
      </c>
      <c r="G33" s="164" t="s">
        <v>515</v>
      </c>
    </row>
    <row r="35" spans="2:7" ht="12.75">
      <c r="B35" s="171">
        <f>B6+B8+B10+B16+B22+B24+B28+B30+B32</f>
        <v>959416.8557966686</v>
      </c>
      <c r="C35" s="171">
        <f>C6+C8+C10+C16+C22+C24+C28+C30+C32</f>
        <v>4608139.92</v>
      </c>
      <c r="D35" s="171">
        <f>D6+D8+D10+D16+D22+D24+D28+D30+D32</f>
        <v>4608139.92</v>
      </c>
      <c r="E35" s="171">
        <v>1903957.7</v>
      </c>
      <c r="F35" s="171">
        <f>E35/B35*100</f>
        <v>198.449473604361</v>
      </c>
      <c r="G35" s="172">
        <f>E35/D35*100</f>
        <v>41.31727189394891</v>
      </c>
    </row>
    <row r="37" ht="12.75">
      <c r="G37" s="173"/>
    </row>
  </sheetData>
  <sheetProtection/>
  <mergeCells count="7">
    <mergeCell ref="A1:G1"/>
    <mergeCell ref="B3:B4"/>
    <mergeCell ref="C3:C4"/>
    <mergeCell ref="D3:D4"/>
    <mergeCell ref="E3:E4"/>
    <mergeCell ref="F3:F4"/>
    <mergeCell ref="G3:G4"/>
  </mergeCells>
  <printOptions/>
  <pageMargins left="0.7875" right="0.39375" top="0.39375" bottom="0.39375" header="0" footer="0"/>
  <pageSetup fitToHeight="0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K35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101.00390625" style="0" customWidth="1"/>
    <col min="2" max="5" width="12.7109375" style="0" bestFit="1" customWidth="1"/>
    <col min="6" max="6" width="8.140625" style="0" bestFit="1" customWidth="1"/>
    <col min="7" max="7" width="6.8515625" style="0" bestFit="1" customWidth="1"/>
  </cols>
  <sheetData>
    <row r="1" spans="1:7" ht="12.75">
      <c r="A1" s="246" t="s">
        <v>277</v>
      </c>
      <c r="B1" s="246"/>
      <c r="C1" s="246"/>
      <c r="D1" s="246"/>
      <c r="E1" s="246"/>
      <c r="F1" s="246"/>
      <c r="G1" s="246"/>
    </row>
    <row r="2" spans="1:11" ht="12.75">
      <c r="A2" s="246" t="s">
        <v>488</v>
      </c>
      <c r="B2" s="246"/>
      <c r="C2" s="246"/>
      <c r="D2" s="246"/>
      <c r="E2" s="246"/>
      <c r="F2" s="246"/>
      <c r="G2" s="246"/>
      <c r="H2" s="17"/>
      <c r="I2" s="17"/>
      <c r="J2" s="17"/>
      <c r="K2" s="17"/>
    </row>
    <row r="5" spans="1:7" ht="12.75">
      <c r="A5" s="247" t="s">
        <v>278</v>
      </c>
      <c r="B5" s="89" t="s">
        <v>0</v>
      </c>
      <c r="C5" s="89" t="s">
        <v>290</v>
      </c>
      <c r="D5" s="89" t="s">
        <v>287</v>
      </c>
      <c r="E5" s="89" t="s">
        <v>0</v>
      </c>
      <c r="F5" s="90" t="s">
        <v>1</v>
      </c>
      <c r="G5" s="90" t="s">
        <v>1</v>
      </c>
    </row>
    <row r="6" spans="1:7" ht="12.75">
      <c r="A6" s="248"/>
      <c r="B6" s="91" t="s">
        <v>484</v>
      </c>
      <c r="C6" s="92" t="s">
        <v>486</v>
      </c>
      <c r="D6" s="92" t="s">
        <v>486</v>
      </c>
      <c r="E6" s="92" t="s">
        <v>485</v>
      </c>
      <c r="F6" s="93" t="s">
        <v>288</v>
      </c>
      <c r="G6" s="94" t="s">
        <v>289</v>
      </c>
    </row>
    <row r="7" spans="1:7" ht="12.75">
      <c r="A7" s="249"/>
      <c r="B7" s="95">
        <v>1</v>
      </c>
      <c r="C7" s="95">
        <v>2</v>
      </c>
      <c r="D7" s="95">
        <v>3</v>
      </c>
      <c r="E7" s="95">
        <v>4</v>
      </c>
      <c r="F7" s="96">
        <v>5</v>
      </c>
      <c r="G7" s="96">
        <v>6</v>
      </c>
    </row>
    <row r="8" spans="1:7" ht="12.75">
      <c r="A8" s="15" t="s">
        <v>279</v>
      </c>
      <c r="B8" s="20">
        <v>783209.6370031189</v>
      </c>
      <c r="C8" s="20">
        <v>1700786.07</v>
      </c>
      <c r="D8" s="20">
        <v>1700786.07</v>
      </c>
      <c r="E8" s="20">
        <v>873912.07</v>
      </c>
      <c r="F8" s="43">
        <f>E8/B8*100</f>
        <v>111.58086273605439</v>
      </c>
      <c r="G8" s="21">
        <f aca="true" t="shared" si="0" ref="G8:G13">E8/D8*100</f>
        <v>51.38283323310614</v>
      </c>
    </row>
    <row r="9" spans="1:7" ht="12.75">
      <c r="A9" s="15" t="s">
        <v>280</v>
      </c>
      <c r="B9" s="20">
        <v>63117.25</v>
      </c>
      <c r="C9" s="20">
        <v>122770</v>
      </c>
      <c r="D9" s="20">
        <v>122770</v>
      </c>
      <c r="E9" s="20">
        <v>53920.51</v>
      </c>
      <c r="F9" s="43">
        <f>E9/B9*100</f>
        <v>85.42911803033245</v>
      </c>
      <c r="G9" s="21">
        <f t="shared" si="0"/>
        <v>43.91993972468845</v>
      </c>
    </row>
    <row r="10" spans="1:7" ht="12.75">
      <c r="A10" s="49" t="s">
        <v>281</v>
      </c>
      <c r="B10" s="20">
        <v>131804.35596257215</v>
      </c>
      <c r="C10" s="20">
        <v>358620.13</v>
      </c>
      <c r="D10" s="20">
        <v>358620.13</v>
      </c>
      <c r="E10" s="20">
        <v>109593.99</v>
      </c>
      <c r="F10" s="43">
        <f>E10/B10*100</f>
        <v>83.14898942423487</v>
      </c>
      <c r="G10" s="21">
        <f t="shared" si="0"/>
        <v>30.559910287244612</v>
      </c>
    </row>
    <row r="11" spans="1:7" ht="12.75">
      <c r="A11" s="49" t="s">
        <v>390</v>
      </c>
      <c r="B11" s="20">
        <v>493633.8721879355</v>
      </c>
      <c r="C11" s="20">
        <v>521601</v>
      </c>
      <c r="D11" s="20">
        <v>521601</v>
      </c>
      <c r="E11" s="20">
        <v>745756.44</v>
      </c>
      <c r="F11" s="43">
        <v>0</v>
      </c>
      <c r="G11" s="21">
        <f t="shared" si="0"/>
        <v>142.97450349980156</v>
      </c>
    </row>
    <row r="12" spans="1:7" ht="12.75">
      <c r="A12" s="49" t="s">
        <v>282</v>
      </c>
      <c r="B12" s="20">
        <v>531215.8763023425</v>
      </c>
      <c r="C12" s="20">
        <v>693004.46</v>
      </c>
      <c r="D12" s="20">
        <v>693004.46</v>
      </c>
      <c r="E12" s="20">
        <v>125732.95</v>
      </c>
      <c r="F12" s="43">
        <f>E12/B12*100</f>
        <v>23.668899144203827</v>
      </c>
      <c r="G12" s="21">
        <f t="shared" si="0"/>
        <v>18.14316606274078</v>
      </c>
    </row>
    <row r="13" spans="1:7" ht="13.5" customHeight="1">
      <c r="A13" s="49" t="s">
        <v>283</v>
      </c>
      <c r="B13" s="20">
        <v>16855.79666865751</v>
      </c>
      <c r="C13" s="20">
        <v>492407</v>
      </c>
      <c r="D13" s="20">
        <v>492407</v>
      </c>
      <c r="E13" s="20">
        <v>3916.49</v>
      </c>
      <c r="F13" s="43">
        <v>0</v>
      </c>
      <c r="G13" s="21">
        <f t="shared" si="0"/>
        <v>0.795376588878712</v>
      </c>
    </row>
    <row r="14" spans="1:7" ht="12.75">
      <c r="A14" s="16" t="s">
        <v>284</v>
      </c>
      <c r="B14" s="22">
        <v>0</v>
      </c>
      <c r="C14" s="22">
        <v>53090</v>
      </c>
      <c r="D14" s="22">
        <v>53090</v>
      </c>
      <c r="E14" s="22">
        <v>0</v>
      </c>
      <c r="F14" s="22">
        <v>0</v>
      </c>
      <c r="G14" s="47">
        <v>0</v>
      </c>
    </row>
    <row r="15" spans="1:7" ht="12.75">
      <c r="A15" s="56" t="s">
        <v>325</v>
      </c>
      <c r="B15" s="48">
        <f>SUM(B8:B14)</f>
        <v>2019836.7881246265</v>
      </c>
      <c r="C15" s="48">
        <f>SUM(C8:C14)</f>
        <v>3942278.66</v>
      </c>
      <c r="D15" s="48">
        <f>SUM(D8:D14)</f>
        <v>3942278.66</v>
      </c>
      <c r="E15" s="48">
        <f>SUM(E8:E14)</f>
        <v>1912832.4499999997</v>
      </c>
      <c r="F15" s="99">
        <f>E15/B15*100</f>
        <v>94.70232749726388</v>
      </c>
      <c r="G15" s="100">
        <f>E15/D15*100</f>
        <v>48.52098532273717</v>
      </c>
    </row>
    <row r="16" ht="12.75">
      <c r="F16" s="44"/>
    </row>
    <row r="18" spans="1:7" ht="12.75">
      <c r="A18" s="246" t="s">
        <v>285</v>
      </c>
      <c r="B18" s="246"/>
      <c r="C18" s="246"/>
      <c r="D18" s="246"/>
      <c r="E18" s="246"/>
      <c r="F18" s="246"/>
      <c r="G18" s="246"/>
    </row>
    <row r="19" spans="1:7" ht="12.75">
      <c r="A19" s="246" t="s">
        <v>488</v>
      </c>
      <c r="B19" s="246"/>
      <c r="C19" s="246"/>
      <c r="D19" s="246"/>
      <c r="E19" s="246"/>
      <c r="F19" s="246"/>
      <c r="G19" s="246"/>
    </row>
    <row r="22" spans="1:7" ht="12.75">
      <c r="A22" s="247" t="s">
        <v>278</v>
      </c>
      <c r="B22" s="89" t="s">
        <v>0</v>
      </c>
      <c r="C22" s="89" t="s">
        <v>290</v>
      </c>
      <c r="D22" s="89" t="s">
        <v>287</v>
      </c>
      <c r="E22" s="89" t="s">
        <v>0</v>
      </c>
      <c r="F22" s="90" t="s">
        <v>1</v>
      </c>
      <c r="G22" s="90" t="s">
        <v>1</v>
      </c>
    </row>
    <row r="23" spans="1:7" ht="12.75">
      <c r="A23" s="248"/>
      <c r="B23" s="91" t="s">
        <v>484</v>
      </c>
      <c r="C23" s="92" t="s">
        <v>486</v>
      </c>
      <c r="D23" s="92" t="s">
        <v>486</v>
      </c>
      <c r="E23" s="92" t="s">
        <v>485</v>
      </c>
      <c r="F23" s="93" t="s">
        <v>288</v>
      </c>
      <c r="G23" s="94" t="s">
        <v>289</v>
      </c>
    </row>
    <row r="24" spans="1:7" ht="12.75">
      <c r="A24" s="249"/>
      <c r="B24" s="95">
        <v>1</v>
      </c>
      <c r="C24" s="95">
        <v>2</v>
      </c>
      <c r="D24" s="95">
        <v>3</v>
      </c>
      <c r="E24" s="95">
        <v>4</v>
      </c>
      <c r="F24" s="96">
        <v>5</v>
      </c>
      <c r="G24" s="96">
        <v>6</v>
      </c>
    </row>
    <row r="25" spans="1:7" ht="12.75">
      <c r="A25" s="15" t="s">
        <v>279</v>
      </c>
      <c r="B25" s="45">
        <v>669006.41</v>
      </c>
      <c r="C25" s="45">
        <v>1808537.92</v>
      </c>
      <c r="D25" s="45">
        <v>1808537.92</v>
      </c>
      <c r="E25" s="45">
        <v>777887.72</v>
      </c>
      <c r="F25" s="20">
        <f>E25/B25*100</f>
        <v>116.27507724477557</v>
      </c>
      <c r="G25" s="46">
        <f>E25/D25*100</f>
        <v>43.01196626278093</v>
      </c>
    </row>
    <row r="26" spans="1:7" ht="12.75">
      <c r="A26" s="49" t="s">
        <v>391</v>
      </c>
      <c r="B26" s="20">
        <v>0</v>
      </c>
      <c r="C26" s="20">
        <v>665</v>
      </c>
      <c r="D26" s="20">
        <v>665</v>
      </c>
      <c r="E26" s="20">
        <v>0</v>
      </c>
      <c r="F26" s="20">
        <v>0</v>
      </c>
      <c r="G26" s="46">
        <v>0</v>
      </c>
    </row>
    <row r="27" spans="1:7" ht="12.75">
      <c r="A27" s="15" t="s">
        <v>280</v>
      </c>
      <c r="B27" s="20">
        <v>56880.65</v>
      </c>
      <c r="C27" s="20">
        <v>131791.64</v>
      </c>
      <c r="D27" s="20">
        <v>131791.64</v>
      </c>
      <c r="E27" s="20">
        <v>50426.93</v>
      </c>
      <c r="F27" s="20">
        <f aca="true" t="shared" si="1" ref="F27:F32">E27/B27*100</f>
        <v>88.65392712636019</v>
      </c>
      <c r="G27" s="46">
        <f aca="true" t="shared" si="2" ref="G27:G33">E27/D27*100</f>
        <v>38.26261665762714</v>
      </c>
    </row>
    <row r="28" spans="1:7" ht="12.75">
      <c r="A28" s="15" t="s">
        <v>281</v>
      </c>
      <c r="B28" s="20">
        <v>168752.69</v>
      </c>
      <c r="C28" s="20">
        <v>767218.76</v>
      </c>
      <c r="D28" s="20">
        <v>767218.76</v>
      </c>
      <c r="E28" s="20">
        <v>182132.96</v>
      </c>
      <c r="F28" s="20">
        <f t="shared" si="1"/>
        <v>107.92892249599102</v>
      </c>
      <c r="G28" s="46">
        <f t="shared" si="2"/>
        <v>23.739377801450004</v>
      </c>
    </row>
    <row r="29" spans="1:7" ht="12.75">
      <c r="A29" s="49" t="s">
        <v>390</v>
      </c>
      <c r="B29" s="20">
        <v>0</v>
      </c>
      <c r="C29" s="20">
        <v>507798</v>
      </c>
      <c r="D29" s="20">
        <v>507798</v>
      </c>
      <c r="E29" s="20">
        <v>845895.32</v>
      </c>
      <c r="F29" s="20">
        <v>0</v>
      </c>
      <c r="G29" s="46">
        <f t="shared" si="2"/>
        <v>166.5810656993529</v>
      </c>
    </row>
    <row r="30" spans="1:7" ht="12.75">
      <c r="A30" s="49" t="s">
        <v>282</v>
      </c>
      <c r="B30" s="20">
        <v>7484.15</v>
      </c>
      <c r="C30" s="20">
        <v>331673.46</v>
      </c>
      <c r="D30" s="20">
        <v>331673.46</v>
      </c>
      <c r="E30" s="20">
        <v>17295.79</v>
      </c>
      <c r="F30" s="20">
        <f t="shared" si="1"/>
        <v>231.0989223893161</v>
      </c>
      <c r="G30" s="46">
        <f t="shared" si="2"/>
        <v>5.214704245555252</v>
      </c>
    </row>
    <row r="31" spans="1:7" ht="13.5" customHeight="1">
      <c r="A31" s="15" t="s">
        <v>283</v>
      </c>
      <c r="B31" s="20">
        <v>14883.67</v>
      </c>
      <c r="C31" s="20">
        <v>1020638.14</v>
      </c>
      <c r="D31" s="20">
        <v>1020638.14</v>
      </c>
      <c r="E31" s="20">
        <v>27094.02</v>
      </c>
      <c r="F31" s="20">
        <f t="shared" si="1"/>
        <v>182.03856978823097</v>
      </c>
      <c r="G31" s="46">
        <f t="shared" si="2"/>
        <v>2.6546156701531847</v>
      </c>
    </row>
    <row r="32" spans="1:7" ht="12.75">
      <c r="A32" s="50" t="s">
        <v>284</v>
      </c>
      <c r="B32" s="22">
        <v>42409.29</v>
      </c>
      <c r="C32" s="51">
        <v>39817</v>
      </c>
      <c r="D32" s="51">
        <v>39817</v>
      </c>
      <c r="E32" s="22">
        <v>3224.96</v>
      </c>
      <c r="F32" s="22">
        <f t="shared" si="1"/>
        <v>7.604371589338091</v>
      </c>
      <c r="G32" s="47">
        <f t="shared" si="2"/>
        <v>8.099455006655448</v>
      </c>
    </row>
    <row r="33" spans="1:7" ht="12.75">
      <c r="A33" s="101" t="s">
        <v>325</v>
      </c>
      <c r="B33" s="52">
        <f>SUM(B25:B32)</f>
        <v>959416.8600000001</v>
      </c>
      <c r="C33" s="53">
        <f>SUM(C25:C32)</f>
        <v>4608139.92</v>
      </c>
      <c r="D33" s="52">
        <f>SUM(D25:D32)</f>
        <v>4608139.92</v>
      </c>
      <c r="E33" s="52">
        <f>SUM(E25:E32)</f>
        <v>1903957.7</v>
      </c>
      <c r="F33" s="53">
        <f>E33/B33*100</f>
        <v>198.44947273492772</v>
      </c>
      <c r="G33" s="100">
        <f t="shared" si="2"/>
        <v>41.31727189394891</v>
      </c>
    </row>
    <row r="35" spans="2:7" ht="12.75">
      <c r="B35" s="14"/>
      <c r="C35" s="14"/>
      <c r="D35" s="14"/>
      <c r="E35" s="14"/>
      <c r="F35" s="14"/>
      <c r="G35" s="18"/>
    </row>
  </sheetData>
  <sheetProtection/>
  <mergeCells count="6">
    <mergeCell ref="A1:G1"/>
    <mergeCell ref="A2:G2"/>
    <mergeCell ref="A5:A7"/>
    <mergeCell ref="A22:A24"/>
    <mergeCell ref="A18:G18"/>
    <mergeCell ref="A19:G19"/>
  </mergeCells>
  <printOptions/>
  <pageMargins left="0.7" right="0.7" top="0.75" bottom="0.75" header="0.3" footer="0.3"/>
  <pageSetup fitToHeight="0" fitToWidth="1" horizontalDpi="600" verticalDpi="600" orientation="landscape" paperSize="9" scale="80" r:id="rId1"/>
  <ignoredErrors>
    <ignoredError sqref="B15:G15 B33:G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  <pageSetUpPr fitToPage="1"/>
  </sheetPr>
  <dimension ref="A1:M824"/>
  <sheetViews>
    <sheetView showGridLines="0" zoomScalePageLayoutView="0" workbookViewId="0" topLeftCell="A1">
      <selection activeCell="A819" sqref="A819:I820"/>
    </sheetView>
  </sheetViews>
  <sheetFormatPr defaultColWidth="9.140625" defaultRowHeight="12.75" customHeight="1"/>
  <cols>
    <col min="1" max="1" width="6.7109375" style="58" customWidth="1"/>
    <col min="2" max="2" width="3.8515625" style="58" customWidth="1"/>
    <col min="3" max="3" width="11.8515625" style="58" customWidth="1"/>
    <col min="4" max="4" width="79.8515625" style="58" customWidth="1"/>
    <col min="5" max="5" width="22.8515625" style="58" bestFit="1" customWidth="1"/>
    <col min="6" max="6" width="18.00390625" style="58" bestFit="1" customWidth="1"/>
    <col min="7" max="7" width="16.57421875" style="58" bestFit="1" customWidth="1"/>
    <col min="8" max="8" width="11.7109375" style="58" bestFit="1" customWidth="1"/>
    <col min="9" max="9" width="8.7109375" style="58" bestFit="1" customWidth="1"/>
    <col min="10" max="16384" width="9.140625" style="57" customWidth="1"/>
  </cols>
  <sheetData>
    <row r="1" spans="1:9" ht="15">
      <c r="A1" s="250" t="s">
        <v>905</v>
      </c>
      <c r="B1" s="250"/>
      <c r="C1" s="250"/>
      <c r="D1" s="250"/>
      <c r="E1" s="250"/>
      <c r="F1" s="250"/>
      <c r="G1" s="250"/>
      <c r="H1" s="250"/>
      <c r="I1" s="250"/>
    </row>
    <row r="2" spans="1:9" ht="12.75">
      <c r="A2" s="251" t="s">
        <v>906</v>
      </c>
      <c r="B2" s="251"/>
      <c r="C2" s="251"/>
      <c r="D2" s="251"/>
      <c r="E2" s="251"/>
      <c r="F2" s="251"/>
      <c r="G2" s="251"/>
      <c r="H2" s="251"/>
      <c r="I2" s="251"/>
    </row>
    <row r="3" spans="1:9" s="175" customFormat="1" ht="12.75">
      <c r="A3" s="174"/>
      <c r="B3" s="174"/>
      <c r="C3" s="174"/>
      <c r="D3" s="174"/>
      <c r="E3" s="174"/>
      <c r="F3" s="174"/>
      <c r="G3" s="174"/>
      <c r="H3" s="174"/>
      <c r="I3" s="174"/>
    </row>
    <row r="4" spans="5:9" ht="12.75">
      <c r="E4" s="69"/>
      <c r="F4" s="176">
        <v>4608139.92</v>
      </c>
      <c r="G4" s="176">
        <v>4608139.92</v>
      </c>
      <c r="H4" s="176">
        <v>1903957.7</v>
      </c>
      <c r="I4" s="176">
        <v>41.31727189394891</v>
      </c>
    </row>
    <row r="5" spans="5:9" ht="12.75">
      <c r="E5" s="69"/>
      <c r="F5" s="176"/>
      <c r="G5" s="176"/>
      <c r="H5" s="176"/>
      <c r="I5" s="176"/>
    </row>
    <row r="6" spans="1:8" ht="12.75">
      <c r="A6" s="252" t="s">
        <v>129</v>
      </c>
      <c r="B6" s="252"/>
      <c r="C6" s="253" t="s">
        <v>633</v>
      </c>
      <c r="D6" s="253"/>
      <c r="E6" s="252" t="s">
        <v>907</v>
      </c>
      <c r="F6" s="252" t="s">
        <v>908</v>
      </c>
      <c r="G6" s="252" t="s">
        <v>909</v>
      </c>
      <c r="H6" s="252" t="s">
        <v>494</v>
      </c>
    </row>
    <row r="7" spans="3:9" ht="13.5" customHeight="1">
      <c r="C7" s="253"/>
      <c r="D7" s="253"/>
      <c r="E7" s="252"/>
      <c r="F7" s="252"/>
      <c r="G7" s="252"/>
      <c r="H7" s="252"/>
      <c r="I7" s="70" t="s">
        <v>1</v>
      </c>
    </row>
    <row r="8" spans="3:8" ht="12.75">
      <c r="C8" s="253"/>
      <c r="D8" s="253"/>
      <c r="F8" s="252"/>
      <c r="G8" s="252"/>
      <c r="H8" s="252"/>
    </row>
    <row r="9" spans="6:9" ht="12.75">
      <c r="F9" s="68" t="s">
        <v>2</v>
      </c>
      <c r="G9" s="68" t="s">
        <v>3</v>
      </c>
      <c r="H9" s="68" t="s">
        <v>127</v>
      </c>
      <c r="I9" s="177" t="s">
        <v>910</v>
      </c>
    </row>
    <row r="10" spans="1:9" ht="18" customHeight="1">
      <c r="A10" s="254" t="s">
        <v>389</v>
      </c>
      <c r="B10" s="254"/>
      <c r="C10" s="254"/>
      <c r="D10" s="254"/>
      <c r="E10" s="254"/>
      <c r="F10" s="65">
        <v>35829.68</v>
      </c>
      <c r="G10" s="178" t="s">
        <v>872</v>
      </c>
      <c r="H10" s="65">
        <v>7912.17</v>
      </c>
      <c r="I10" s="178" t="s">
        <v>873</v>
      </c>
    </row>
    <row r="11" spans="1:9" ht="15" customHeight="1">
      <c r="A11" s="255" t="s">
        <v>388</v>
      </c>
      <c r="B11" s="255"/>
      <c r="C11" s="255"/>
      <c r="D11" s="255"/>
      <c r="E11" s="255"/>
      <c r="F11" s="64">
        <v>35829.68</v>
      </c>
      <c r="G11" s="64">
        <v>35829.68</v>
      </c>
      <c r="H11" s="64">
        <v>7912.17</v>
      </c>
      <c r="I11" s="179" t="s">
        <v>873</v>
      </c>
    </row>
    <row r="12" spans="1:9" ht="0.75" customHeight="1">
      <c r="A12" s="180"/>
      <c r="B12" s="180"/>
      <c r="C12" s="180"/>
      <c r="D12" s="180"/>
      <c r="E12" s="180"/>
      <c r="F12" s="180"/>
      <c r="G12" s="180"/>
      <c r="H12" s="180"/>
      <c r="I12" s="180"/>
    </row>
    <row r="13" spans="1:9" ht="14.25" customHeight="1">
      <c r="A13" s="66"/>
      <c r="B13" s="256" t="s">
        <v>911</v>
      </c>
      <c r="C13" s="256"/>
      <c r="D13" s="256"/>
      <c r="E13" s="256"/>
      <c r="F13" s="181" t="s">
        <v>872</v>
      </c>
      <c r="G13" s="181" t="s">
        <v>872</v>
      </c>
      <c r="H13" s="181" t="s">
        <v>912</v>
      </c>
      <c r="I13" s="181" t="s">
        <v>913</v>
      </c>
    </row>
    <row r="14" spans="1:9" ht="15" customHeight="1">
      <c r="A14" s="257" t="s">
        <v>476</v>
      </c>
      <c r="B14" s="257"/>
      <c r="C14" s="257"/>
      <c r="D14" s="257"/>
      <c r="E14" s="257"/>
      <c r="F14" s="182">
        <v>32352.34</v>
      </c>
      <c r="G14" s="183" t="s">
        <v>914</v>
      </c>
      <c r="H14" s="182">
        <v>7912.17</v>
      </c>
      <c r="I14" s="183" t="s">
        <v>915</v>
      </c>
    </row>
    <row r="15" spans="1:9" ht="13.5" customHeight="1">
      <c r="A15" s="258" t="s">
        <v>475</v>
      </c>
      <c r="B15" s="258"/>
      <c r="C15" s="258"/>
      <c r="D15" s="258"/>
      <c r="E15" s="258"/>
      <c r="F15" s="184">
        <v>32352.34</v>
      </c>
      <c r="G15" s="184">
        <v>32352.34</v>
      </c>
      <c r="H15" s="184">
        <v>7912.17</v>
      </c>
      <c r="I15" s="185" t="s">
        <v>915</v>
      </c>
    </row>
    <row r="16" spans="1:9" ht="0.75" customHeight="1">
      <c r="A16" s="62"/>
      <c r="B16" s="62"/>
      <c r="C16" s="62"/>
      <c r="D16" s="62"/>
      <c r="E16" s="62"/>
      <c r="F16" s="62"/>
      <c r="G16" s="62"/>
      <c r="H16" s="62"/>
      <c r="I16" s="62"/>
    </row>
    <row r="17" spans="1:9" ht="13.5" customHeight="1">
      <c r="A17" s="259" t="s">
        <v>4</v>
      </c>
      <c r="B17" s="259"/>
      <c r="C17" s="259"/>
      <c r="D17" s="259"/>
      <c r="E17" s="259"/>
      <c r="F17" s="260">
        <v>32352.34</v>
      </c>
      <c r="G17" s="261" t="s">
        <v>914</v>
      </c>
      <c r="H17" s="260">
        <v>7912.17</v>
      </c>
      <c r="I17" s="186" t="s">
        <v>915</v>
      </c>
    </row>
    <row r="18" spans="1:9" ht="12.75" customHeight="1" hidden="1">
      <c r="A18" s="259"/>
      <c r="B18" s="259"/>
      <c r="C18" s="259"/>
      <c r="D18" s="259"/>
      <c r="E18" s="259"/>
      <c r="F18" s="260"/>
      <c r="G18" s="261"/>
      <c r="H18" s="260"/>
      <c r="I18" s="63"/>
    </row>
    <row r="19" spans="1:9" ht="13.5" customHeight="1">
      <c r="A19" s="262" t="s">
        <v>113</v>
      </c>
      <c r="B19" s="262"/>
      <c r="C19" s="263" t="s">
        <v>246</v>
      </c>
      <c r="D19" s="263"/>
      <c r="E19" s="187" t="s">
        <v>467</v>
      </c>
      <c r="F19" s="188">
        <v>32352.34</v>
      </c>
      <c r="G19" s="189" t="s">
        <v>914</v>
      </c>
      <c r="H19" s="188">
        <v>7912.17</v>
      </c>
      <c r="I19" s="189" t="s">
        <v>915</v>
      </c>
    </row>
    <row r="20" spans="1:9" ht="13.5" customHeight="1">
      <c r="A20" s="264" t="s">
        <v>249</v>
      </c>
      <c r="B20" s="264"/>
      <c r="C20" s="265" t="s">
        <v>250</v>
      </c>
      <c r="D20" s="265"/>
      <c r="E20" s="61" t="s">
        <v>467</v>
      </c>
      <c r="F20" s="59">
        <v>30361.5</v>
      </c>
      <c r="G20" s="60" t="s">
        <v>916</v>
      </c>
      <c r="H20" s="59">
        <v>6512.17</v>
      </c>
      <c r="I20" s="60" t="s">
        <v>917</v>
      </c>
    </row>
    <row r="21" spans="1:9" ht="13.5" customHeight="1">
      <c r="A21" s="264" t="s">
        <v>5</v>
      </c>
      <c r="B21" s="264"/>
      <c r="C21" s="265" t="s">
        <v>6</v>
      </c>
      <c r="D21" s="265"/>
      <c r="E21" s="61" t="s">
        <v>467</v>
      </c>
      <c r="F21" s="59">
        <v>4645</v>
      </c>
      <c r="G21" s="60" t="s">
        <v>918</v>
      </c>
      <c r="H21" s="59">
        <v>530</v>
      </c>
      <c r="I21" s="60" t="s">
        <v>919</v>
      </c>
    </row>
    <row r="22" spans="1:9" ht="13.5" customHeight="1">
      <c r="A22" s="264" t="s">
        <v>26</v>
      </c>
      <c r="B22" s="264"/>
      <c r="C22" s="265" t="s">
        <v>27</v>
      </c>
      <c r="D22" s="265"/>
      <c r="E22" s="61" t="s">
        <v>467</v>
      </c>
      <c r="F22" s="59">
        <v>4645</v>
      </c>
      <c r="G22" s="60" t="s">
        <v>918</v>
      </c>
      <c r="H22" s="59">
        <v>530</v>
      </c>
      <c r="I22" s="60" t="s">
        <v>919</v>
      </c>
    </row>
    <row r="23" spans="1:9" ht="13.5" customHeight="1">
      <c r="A23" s="264" t="s">
        <v>11</v>
      </c>
      <c r="B23" s="264"/>
      <c r="C23" s="265" t="s">
        <v>12</v>
      </c>
      <c r="D23" s="265"/>
      <c r="E23" s="61" t="s">
        <v>467</v>
      </c>
      <c r="F23" s="59">
        <v>25716.5</v>
      </c>
      <c r="G23" s="60" t="s">
        <v>920</v>
      </c>
      <c r="H23" s="59">
        <v>5982.17</v>
      </c>
      <c r="I23" s="60" t="s">
        <v>921</v>
      </c>
    </row>
    <row r="24" spans="1:9" ht="13.5" customHeight="1">
      <c r="A24" s="264" t="s">
        <v>13</v>
      </c>
      <c r="B24" s="264"/>
      <c r="C24" s="266" t="s">
        <v>109</v>
      </c>
      <c r="D24" s="266"/>
      <c r="E24" s="61" t="s">
        <v>467</v>
      </c>
      <c r="F24" s="59">
        <v>7963</v>
      </c>
      <c r="G24" s="60" t="s">
        <v>702</v>
      </c>
      <c r="H24" s="59">
        <v>1863.07</v>
      </c>
      <c r="I24" s="60" t="s">
        <v>703</v>
      </c>
    </row>
    <row r="25" spans="1:9" ht="13.5" customHeight="1">
      <c r="A25" s="264" t="s">
        <v>19</v>
      </c>
      <c r="B25" s="264"/>
      <c r="C25" s="265" t="s">
        <v>20</v>
      </c>
      <c r="D25" s="265"/>
      <c r="E25" s="61" t="s">
        <v>467</v>
      </c>
      <c r="F25" s="59">
        <v>5309</v>
      </c>
      <c r="G25" s="60" t="s">
        <v>922</v>
      </c>
      <c r="H25" s="59">
        <v>3817.1</v>
      </c>
      <c r="I25" s="60" t="s">
        <v>923</v>
      </c>
    </row>
    <row r="26" spans="1:9" ht="13.5" customHeight="1">
      <c r="A26" s="264" t="s">
        <v>73</v>
      </c>
      <c r="B26" s="264"/>
      <c r="C26" s="265" t="s">
        <v>12</v>
      </c>
      <c r="D26" s="265"/>
      <c r="E26" s="61" t="s">
        <v>467</v>
      </c>
      <c r="F26" s="59">
        <v>12444.5</v>
      </c>
      <c r="G26" s="60" t="s">
        <v>924</v>
      </c>
      <c r="H26" s="59">
        <v>302</v>
      </c>
      <c r="I26" s="60" t="s">
        <v>925</v>
      </c>
    </row>
    <row r="27" spans="1:9" ht="13.5" customHeight="1">
      <c r="A27" s="264" t="s">
        <v>260</v>
      </c>
      <c r="B27" s="264"/>
      <c r="C27" s="265" t="s">
        <v>261</v>
      </c>
      <c r="D27" s="265"/>
      <c r="E27" s="61" t="s">
        <v>467</v>
      </c>
      <c r="F27" s="59">
        <v>1990.84</v>
      </c>
      <c r="G27" s="60" t="s">
        <v>926</v>
      </c>
      <c r="H27" s="59">
        <v>1400</v>
      </c>
      <c r="I27" s="60" t="s">
        <v>927</v>
      </c>
    </row>
    <row r="28" spans="1:9" ht="13.5" customHeight="1">
      <c r="A28" s="264" t="s">
        <v>15</v>
      </c>
      <c r="B28" s="264"/>
      <c r="C28" s="265" t="s">
        <v>16</v>
      </c>
      <c r="D28" s="265"/>
      <c r="E28" s="61" t="s">
        <v>467</v>
      </c>
      <c r="F28" s="59">
        <v>1990.84</v>
      </c>
      <c r="G28" s="60" t="s">
        <v>926</v>
      </c>
      <c r="H28" s="59">
        <v>1400</v>
      </c>
      <c r="I28" s="60" t="s">
        <v>927</v>
      </c>
    </row>
    <row r="29" spans="1:9" ht="13.5" customHeight="1">
      <c r="A29" s="264" t="s">
        <v>17</v>
      </c>
      <c r="B29" s="264"/>
      <c r="C29" s="265" t="s">
        <v>18</v>
      </c>
      <c r="D29" s="265"/>
      <c r="E29" s="61" t="s">
        <v>467</v>
      </c>
      <c r="F29" s="59">
        <v>1990.84</v>
      </c>
      <c r="G29" s="60" t="s">
        <v>926</v>
      </c>
      <c r="H29" s="59">
        <v>1400</v>
      </c>
      <c r="I29" s="60" t="s">
        <v>927</v>
      </c>
    </row>
    <row r="30" spans="1:9" ht="15" customHeight="1">
      <c r="A30" s="257" t="s">
        <v>474</v>
      </c>
      <c r="B30" s="257"/>
      <c r="C30" s="257"/>
      <c r="D30" s="257"/>
      <c r="E30" s="257"/>
      <c r="F30" s="182">
        <v>3477.34</v>
      </c>
      <c r="G30" s="183" t="s">
        <v>928</v>
      </c>
      <c r="H30" s="182">
        <v>0</v>
      </c>
      <c r="I30" s="183" t="s">
        <v>515</v>
      </c>
    </row>
    <row r="31" spans="1:9" ht="13.5" customHeight="1">
      <c r="A31" s="258" t="s">
        <v>473</v>
      </c>
      <c r="B31" s="258"/>
      <c r="C31" s="258"/>
      <c r="D31" s="258"/>
      <c r="E31" s="258"/>
      <c r="F31" s="184">
        <v>3477.34</v>
      </c>
      <c r="G31" s="184">
        <v>3477.34</v>
      </c>
      <c r="H31" s="184">
        <v>0</v>
      </c>
      <c r="I31" s="185" t="s">
        <v>515</v>
      </c>
    </row>
    <row r="32" spans="1:9" ht="0.75" customHeight="1">
      <c r="A32" s="62"/>
      <c r="B32" s="62"/>
      <c r="C32" s="62"/>
      <c r="D32" s="62"/>
      <c r="E32" s="62"/>
      <c r="F32" s="62"/>
      <c r="G32" s="62"/>
      <c r="H32" s="62"/>
      <c r="I32" s="62"/>
    </row>
    <row r="33" spans="1:9" ht="13.5" customHeight="1">
      <c r="A33" s="259" t="s">
        <v>4</v>
      </c>
      <c r="B33" s="259"/>
      <c r="C33" s="259"/>
      <c r="D33" s="259"/>
      <c r="E33" s="259"/>
      <c r="F33" s="260">
        <v>3477.34</v>
      </c>
      <c r="G33" s="261" t="s">
        <v>928</v>
      </c>
      <c r="H33" s="260">
        <v>0</v>
      </c>
      <c r="I33" s="186" t="s">
        <v>515</v>
      </c>
    </row>
    <row r="34" spans="1:9" ht="12.75" customHeight="1" hidden="1">
      <c r="A34" s="259"/>
      <c r="B34" s="259"/>
      <c r="C34" s="259"/>
      <c r="D34" s="259"/>
      <c r="E34" s="259"/>
      <c r="F34" s="260"/>
      <c r="G34" s="261"/>
      <c r="H34" s="260"/>
      <c r="I34" s="63"/>
    </row>
    <row r="35" spans="1:9" ht="13.5" customHeight="1">
      <c r="A35" s="262" t="s">
        <v>113</v>
      </c>
      <c r="B35" s="262"/>
      <c r="C35" s="263" t="s">
        <v>246</v>
      </c>
      <c r="D35" s="263"/>
      <c r="E35" s="187" t="s">
        <v>467</v>
      </c>
      <c r="F35" s="188">
        <v>3477.34</v>
      </c>
      <c r="G35" s="189" t="s">
        <v>928</v>
      </c>
      <c r="H35" s="188">
        <v>0</v>
      </c>
      <c r="I35" s="189" t="s">
        <v>515</v>
      </c>
    </row>
    <row r="36" spans="1:9" ht="13.5" customHeight="1">
      <c r="A36" s="264" t="s">
        <v>260</v>
      </c>
      <c r="B36" s="264"/>
      <c r="C36" s="265" t="s">
        <v>261</v>
      </c>
      <c r="D36" s="265"/>
      <c r="E36" s="61" t="s">
        <v>467</v>
      </c>
      <c r="F36" s="59">
        <v>3477.34</v>
      </c>
      <c r="G36" s="60" t="s">
        <v>928</v>
      </c>
      <c r="H36" s="59">
        <v>0</v>
      </c>
      <c r="I36" s="60" t="s">
        <v>515</v>
      </c>
    </row>
    <row r="37" spans="1:9" ht="13.5" customHeight="1">
      <c r="A37" s="264" t="s">
        <v>15</v>
      </c>
      <c r="B37" s="264"/>
      <c r="C37" s="265" t="s">
        <v>16</v>
      </c>
      <c r="D37" s="265"/>
      <c r="E37" s="61" t="s">
        <v>467</v>
      </c>
      <c r="F37" s="59">
        <v>3477.34</v>
      </c>
      <c r="G37" s="60" t="s">
        <v>928</v>
      </c>
      <c r="H37" s="59">
        <v>0</v>
      </c>
      <c r="I37" s="60" t="s">
        <v>515</v>
      </c>
    </row>
    <row r="38" spans="1:9" ht="13.5" customHeight="1">
      <c r="A38" s="264" t="s">
        <v>17</v>
      </c>
      <c r="B38" s="264"/>
      <c r="C38" s="265" t="s">
        <v>18</v>
      </c>
      <c r="D38" s="265"/>
      <c r="E38" s="61" t="s">
        <v>467</v>
      </c>
      <c r="F38" s="59">
        <v>3477.34</v>
      </c>
      <c r="G38" s="60" t="s">
        <v>928</v>
      </c>
      <c r="H38" s="59">
        <v>0</v>
      </c>
      <c r="I38" s="60" t="s">
        <v>515</v>
      </c>
    </row>
    <row r="39" spans="1:9" ht="18" customHeight="1">
      <c r="A39" s="254" t="s">
        <v>387</v>
      </c>
      <c r="B39" s="254"/>
      <c r="C39" s="254"/>
      <c r="D39" s="254"/>
      <c r="E39" s="254"/>
      <c r="F39" s="65">
        <v>384514.87</v>
      </c>
      <c r="G39" s="178" t="s">
        <v>874</v>
      </c>
      <c r="H39" s="65">
        <v>146627.47</v>
      </c>
      <c r="I39" s="178" t="s">
        <v>875</v>
      </c>
    </row>
    <row r="40" spans="1:9" ht="15" customHeight="1">
      <c r="A40" s="255" t="s">
        <v>30</v>
      </c>
      <c r="B40" s="255"/>
      <c r="C40" s="255"/>
      <c r="D40" s="255"/>
      <c r="E40" s="255"/>
      <c r="F40" s="64">
        <v>384514.87</v>
      </c>
      <c r="G40" s="64">
        <v>384514.87</v>
      </c>
      <c r="H40" s="64">
        <v>146627.47</v>
      </c>
      <c r="I40" s="179" t="s">
        <v>875</v>
      </c>
    </row>
    <row r="41" spans="1:9" ht="0.75" customHeight="1">
      <c r="A41" s="180"/>
      <c r="B41" s="180"/>
      <c r="C41" s="180"/>
      <c r="D41" s="180"/>
      <c r="E41" s="180"/>
      <c r="F41" s="180"/>
      <c r="G41" s="180"/>
      <c r="H41" s="180"/>
      <c r="I41" s="180"/>
    </row>
    <row r="42" spans="1:9" ht="13.5" customHeight="1">
      <c r="A42" s="66"/>
      <c r="B42" s="267" t="s">
        <v>929</v>
      </c>
      <c r="C42" s="267"/>
      <c r="D42" s="267"/>
      <c r="E42" s="267"/>
      <c r="F42" s="268" t="s">
        <v>930</v>
      </c>
      <c r="G42" s="268" t="s">
        <v>930</v>
      </c>
      <c r="H42" s="268" t="s">
        <v>931</v>
      </c>
      <c r="I42" s="268" t="s">
        <v>932</v>
      </c>
    </row>
    <row r="43" spans="1:9" ht="13.5" customHeight="1">
      <c r="A43" s="66"/>
      <c r="B43" s="267"/>
      <c r="C43" s="267"/>
      <c r="D43" s="267"/>
      <c r="E43" s="267"/>
      <c r="F43" s="268"/>
      <c r="G43" s="268"/>
      <c r="H43" s="268"/>
      <c r="I43" s="268"/>
    </row>
    <row r="44" spans="1:9" ht="15" customHeight="1">
      <c r="A44" s="257" t="s">
        <v>472</v>
      </c>
      <c r="B44" s="257"/>
      <c r="C44" s="257"/>
      <c r="D44" s="257"/>
      <c r="E44" s="257"/>
      <c r="F44" s="182">
        <v>384514.87</v>
      </c>
      <c r="G44" s="183" t="s">
        <v>874</v>
      </c>
      <c r="H44" s="182">
        <v>146627.47</v>
      </c>
      <c r="I44" s="183" t="s">
        <v>875</v>
      </c>
    </row>
    <row r="45" spans="1:9" ht="13.5" customHeight="1">
      <c r="A45" s="258" t="s">
        <v>471</v>
      </c>
      <c r="B45" s="258"/>
      <c r="C45" s="258"/>
      <c r="D45" s="258"/>
      <c r="E45" s="258"/>
      <c r="F45" s="184">
        <v>242215.23</v>
      </c>
      <c r="G45" s="184">
        <v>242215.23</v>
      </c>
      <c r="H45" s="184">
        <v>103675.79</v>
      </c>
      <c r="I45" s="185" t="s">
        <v>933</v>
      </c>
    </row>
    <row r="46" spans="1:9" ht="0.75" customHeight="1">
      <c r="A46" s="62"/>
      <c r="B46" s="62"/>
      <c r="C46" s="62"/>
      <c r="D46" s="62"/>
      <c r="E46" s="62"/>
      <c r="F46" s="62"/>
      <c r="G46" s="62"/>
      <c r="H46" s="62"/>
      <c r="I46" s="62"/>
    </row>
    <row r="47" spans="1:9" ht="13.5" customHeight="1">
      <c r="A47" s="259" t="s">
        <v>4</v>
      </c>
      <c r="B47" s="259"/>
      <c r="C47" s="259"/>
      <c r="D47" s="259"/>
      <c r="E47" s="259"/>
      <c r="F47" s="260">
        <v>242215.23</v>
      </c>
      <c r="G47" s="261" t="s">
        <v>934</v>
      </c>
      <c r="H47" s="260">
        <v>103675.79</v>
      </c>
      <c r="I47" s="186" t="s">
        <v>933</v>
      </c>
    </row>
    <row r="48" spans="1:9" ht="12.75" customHeight="1" hidden="1">
      <c r="A48" s="259"/>
      <c r="B48" s="259"/>
      <c r="C48" s="259"/>
      <c r="D48" s="259"/>
      <c r="E48" s="259"/>
      <c r="F48" s="260"/>
      <c r="G48" s="261"/>
      <c r="H48" s="260"/>
      <c r="I48" s="63"/>
    </row>
    <row r="49" spans="1:9" ht="13.5" customHeight="1">
      <c r="A49" s="262" t="s">
        <v>113</v>
      </c>
      <c r="B49" s="262"/>
      <c r="C49" s="263" t="s">
        <v>246</v>
      </c>
      <c r="D49" s="263"/>
      <c r="E49" s="187" t="s">
        <v>467</v>
      </c>
      <c r="F49" s="188">
        <v>242215.23</v>
      </c>
      <c r="G49" s="189" t="s">
        <v>934</v>
      </c>
      <c r="H49" s="188">
        <v>103675.79</v>
      </c>
      <c r="I49" s="189" t="s">
        <v>933</v>
      </c>
    </row>
    <row r="50" spans="1:9" ht="13.5" customHeight="1">
      <c r="A50" s="264" t="s">
        <v>247</v>
      </c>
      <c r="B50" s="264"/>
      <c r="C50" s="265" t="s">
        <v>248</v>
      </c>
      <c r="D50" s="265"/>
      <c r="E50" s="61" t="s">
        <v>467</v>
      </c>
      <c r="F50" s="59">
        <v>220983</v>
      </c>
      <c r="G50" s="60" t="s">
        <v>935</v>
      </c>
      <c r="H50" s="59">
        <v>91360.43</v>
      </c>
      <c r="I50" s="60" t="s">
        <v>936</v>
      </c>
    </row>
    <row r="51" spans="1:9" ht="13.5" customHeight="1">
      <c r="A51" s="264" t="s">
        <v>31</v>
      </c>
      <c r="B51" s="264"/>
      <c r="C51" s="265" t="s">
        <v>32</v>
      </c>
      <c r="D51" s="265"/>
      <c r="E51" s="61" t="s">
        <v>467</v>
      </c>
      <c r="F51" s="59">
        <v>172540</v>
      </c>
      <c r="G51" s="60" t="s">
        <v>937</v>
      </c>
      <c r="H51" s="59">
        <v>73282.91</v>
      </c>
      <c r="I51" s="60" t="s">
        <v>938</v>
      </c>
    </row>
    <row r="52" spans="1:9" ht="13.5" customHeight="1">
      <c r="A52" s="264" t="s">
        <v>33</v>
      </c>
      <c r="B52" s="264"/>
      <c r="C52" s="265" t="s">
        <v>34</v>
      </c>
      <c r="D52" s="265"/>
      <c r="E52" s="61" t="s">
        <v>467</v>
      </c>
      <c r="F52" s="59">
        <v>172540</v>
      </c>
      <c r="G52" s="60" t="s">
        <v>937</v>
      </c>
      <c r="H52" s="59">
        <v>73282.91</v>
      </c>
      <c r="I52" s="60" t="s">
        <v>938</v>
      </c>
    </row>
    <row r="53" spans="1:9" ht="13.5" customHeight="1">
      <c r="A53" s="264" t="s">
        <v>35</v>
      </c>
      <c r="B53" s="264"/>
      <c r="C53" s="265" t="s">
        <v>36</v>
      </c>
      <c r="D53" s="265"/>
      <c r="E53" s="61" t="s">
        <v>467</v>
      </c>
      <c r="F53" s="59">
        <v>19908</v>
      </c>
      <c r="G53" s="60" t="s">
        <v>939</v>
      </c>
      <c r="H53" s="59">
        <v>6783.44</v>
      </c>
      <c r="I53" s="60" t="s">
        <v>940</v>
      </c>
    </row>
    <row r="54" spans="1:9" ht="13.5" customHeight="1">
      <c r="A54" s="264" t="s">
        <v>37</v>
      </c>
      <c r="B54" s="264"/>
      <c r="C54" s="265" t="s">
        <v>36</v>
      </c>
      <c r="D54" s="265"/>
      <c r="E54" s="61" t="s">
        <v>467</v>
      </c>
      <c r="F54" s="59">
        <v>19908</v>
      </c>
      <c r="G54" s="60" t="s">
        <v>939</v>
      </c>
      <c r="H54" s="59">
        <v>6783.44</v>
      </c>
      <c r="I54" s="60" t="s">
        <v>940</v>
      </c>
    </row>
    <row r="55" spans="1:9" ht="13.5" customHeight="1">
      <c r="A55" s="264" t="s">
        <v>38</v>
      </c>
      <c r="B55" s="264"/>
      <c r="C55" s="265" t="s">
        <v>39</v>
      </c>
      <c r="D55" s="265"/>
      <c r="E55" s="61" t="s">
        <v>467</v>
      </c>
      <c r="F55" s="59">
        <v>28535</v>
      </c>
      <c r="G55" s="60" t="s">
        <v>941</v>
      </c>
      <c r="H55" s="59">
        <v>11294.08</v>
      </c>
      <c r="I55" s="60" t="s">
        <v>942</v>
      </c>
    </row>
    <row r="56" spans="1:9" ht="13.5" customHeight="1">
      <c r="A56" s="264" t="s">
        <v>40</v>
      </c>
      <c r="B56" s="264"/>
      <c r="C56" s="265" t="s">
        <v>41</v>
      </c>
      <c r="D56" s="265"/>
      <c r="E56" s="61" t="s">
        <v>467</v>
      </c>
      <c r="F56" s="59">
        <v>28535</v>
      </c>
      <c r="G56" s="60" t="s">
        <v>941</v>
      </c>
      <c r="H56" s="59">
        <v>11294.08</v>
      </c>
      <c r="I56" s="60" t="s">
        <v>942</v>
      </c>
    </row>
    <row r="57" spans="1:9" ht="13.5" customHeight="1">
      <c r="A57" s="264" t="s">
        <v>249</v>
      </c>
      <c r="B57" s="264"/>
      <c r="C57" s="265" t="s">
        <v>250</v>
      </c>
      <c r="D57" s="265"/>
      <c r="E57" s="61" t="s">
        <v>467</v>
      </c>
      <c r="F57" s="59">
        <v>21232.23</v>
      </c>
      <c r="G57" s="60" t="s">
        <v>943</v>
      </c>
      <c r="H57" s="59">
        <v>12315.36</v>
      </c>
      <c r="I57" s="60" t="s">
        <v>944</v>
      </c>
    </row>
    <row r="58" spans="1:9" ht="13.5" customHeight="1">
      <c r="A58" s="264" t="s">
        <v>42</v>
      </c>
      <c r="B58" s="264"/>
      <c r="C58" s="265" t="s">
        <v>43</v>
      </c>
      <c r="D58" s="265"/>
      <c r="E58" s="61" t="s">
        <v>467</v>
      </c>
      <c r="F58" s="59">
        <v>16590</v>
      </c>
      <c r="G58" s="60" t="s">
        <v>945</v>
      </c>
      <c r="H58" s="59">
        <v>8505.28</v>
      </c>
      <c r="I58" s="60" t="s">
        <v>946</v>
      </c>
    </row>
    <row r="59" spans="1:9" ht="13.5" customHeight="1">
      <c r="A59" s="264" t="s">
        <v>44</v>
      </c>
      <c r="B59" s="264"/>
      <c r="C59" s="265" t="s">
        <v>45</v>
      </c>
      <c r="D59" s="265"/>
      <c r="E59" s="61" t="s">
        <v>467</v>
      </c>
      <c r="F59" s="59">
        <v>2654</v>
      </c>
      <c r="G59" s="60" t="s">
        <v>947</v>
      </c>
      <c r="H59" s="59">
        <v>637.29</v>
      </c>
      <c r="I59" s="60" t="s">
        <v>948</v>
      </c>
    </row>
    <row r="60" spans="1:9" ht="13.5" customHeight="1">
      <c r="A60" s="264" t="s">
        <v>46</v>
      </c>
      <c r="B60" s="264"/>
      <c r="C60" s="265" t="s">
        <v>47</v>
      </c>
      <c r="D60" s="265"/>
      <c r="E60" s="61" t="s">
        <v>467</v>
      </c>
      <c r="F60" s="59">
        <v>10618</v>
      </c>
      <c r="G60" s="60" t="s">
        <v>949</v>
      </c>
      <c r="H60" s="59">
        <v>5902.2</v>
      </c>
      <c r="I60" s="60" t="s">
        <v>950</v>
      </c>
    </row>
    <row r="61" spans="1:9" ht="13.5" customHeight="1">
      <c r="A61" s="264" t="s">
        <v>48</v>
      </c>
      <c r="B61" s="264"/>
      <c r="C61" s="265" t="s">
        <v>49</v>
      </c>
      <c r="D61" s="265"/>
      <c r="E61" s="61" t="s">
        <v>467</v>
      </c>
      <c r="F61" s="59">
        <v>2654</v>
      </c>
      <c r="G61" s="60" t="s">
        <v>947</v>
      </c>
      <c r="H61" s="59">
        <v>1723.27</v>
      </c>
      <c r="I61" s="60" t="s">
        <v>951</v>
      </c>
    </row>
    <row r="62" spans="1:9" ht="13.5" customHeight="1">
      <c r="A62" s="264" t="s">
        <v>346</v>
      </c>
      <c r="B62" s="264"/>
      <c r="C62" s="265" t="s">
        <v>347</v>
      </c>
      <c r="D62" s="265"/>
      <c r="E62" s="61" t="s">
        <v>467</v>
      </c>
      <c r="F62" s="59">
        <v>664</v>
      </c>
      <c r="G62" s="60" t="s">
        <v>799</v>
      </c>
      <c r="H62" s="59">
        <v>242.52</v>
      </c>
      <c r="I62" s="60" t="s">
        <v>952</v>
      </c>
    </row>
    <row r="63" spans="1:9" ht="13.5" customHeight="1">
      <c r="A63" s="264" t="s">
        <v>50</v>
      </c>
      <c r="B63" s="264"/>
      <c r="C63" s="265" t="s">
        <v>51</v>
      </c>
      <c r="D63" s="265"/>
      <c r="E63" s="61" t="s">
        <v>467</v>
      </c>
      <c r="F63" s="59">
        <v>4642.23</v>
      </c>
      <c r="G63" s="60" t="s">
        <v>953</v>
      </c>
      <c r="H63" s="59">
        <v>3810.08</v>
      </c>
      <c r="I63" s="60" t="s">
        <v>954</v>
      </c>
    </row>
    <row r="64" spans="1:9" ht="13.5" customHeight="1">
      <c r="A64" s="264" t="s">
        <v>52</v>
      </c>
      <c r="B64" s="264"/>
      <c r="C64" s="265" t="s">
        <v>53</v>
      </c>
      <c r="D64" s="265"/>
      <c r="E64" s="61" t="s">
        <v>467</v>
      </c>
      <c r="F64" s="59">
        <v>4642.23</v>
      </c>
      <c r="G64" s="60" t="s">
        <v>953</v>
      </c>
      <c r="H64" s="59">
        <v>3810.08</v>
      </c>
      <c r="I64" s="60" t="s">
        <v>954</v>
      </c>
    </row>
    <row r="65" spans="1:9" ht="13.5" customHeight="1">
      <c r="A65" s="258" t="s">
        <v>470</v>
      </c>
      <c r="B65" s="258"/>
      <c r="C65" s="258"/>
      <c r="D65" s="258"/>
      <c r="E65" s="258"/>
      <c r="F65" s="184">
        <v>31552.88</v>
      </c>
      <c r="G65" s="184">
        <v>31552.88</v>
      </c>
      <c r="H65" s="184">
        <v>11512.42</v>
      </c>
      <c r="I65" s="185" t="s">
        <v>955</v>
      </c>
    </row>
    <row r="66" spans="1:9" ht="0.75" customHeight="1">
      <c r="A66" s="62"/>
      <c r="B66" s="62"/>
      <c r="C66" s="62"/>
      <c r="D66" s="62"/>
      <c r="E66" s="62"/>
      <c r="F66" s="62"/>
      <c r="G66" s="62"/>
      <c r="H66" s="62"/>
      <c r="I66" s="62"/>
    </row>
    <row r="67" spans="1:9" ht="13.5" customHeight="1">
      <c r="A67" s="259" t="s">
        <v>4</v>
      </c>
      <c r="B67" s="259"/>
      <c r="C67" s="259"/>
      <c r="D67" s="259"/>
      <c r="E67" s="259"/>
      <c r="F67" s="260">
        <v>31552.88</v>
      </c>
      <c r="G67" s="261" t="s">
        <v>956</v>
      </c>
      <c r="H67" s="260">
        <v>11512.42</v>
      </c>
      <c r="I67" s="186" t="s">
        <v>955</v>
      </c>
    </row>
    <row r="68" spans="1:9" ht="12.75" customHeight="1" hidden="1">
      <c r="A68" s="259"/>
      <c r="B68" s="259"/>
      <c r="C68" s="259"/>
      <c r="D68" s="259"/>
      <c r="E68" s="259"/>
      <c r="F68" s="260"/>
      <c r="G68" s="261"/>
      <c r="H68" s="260"/>
      <c r="I68" s="63"/>
    </row>
    <row r="69" spans="1:9" ht="13.5" customHeight="1">
      <c r="A69" s="262" t="s">
        <v>113</v>
      </c>
      <c r="B69" s="262"/>
      <c r="C69" s="263" t="s">
        <v>246</v>
      </c>
      <c r="D69" s="263"/>
      <c r="E69" s="187" t="s">
        <v>467</v>
      </c>
      <c r="F69" s="188">
        <v>31552.88</v>
      </c>
      <c r="G69" s="189" t="s">
        <v>956</v>
      </c>
      <c r="H69" s="188">
        <v>11512.42</v>
      </c>
      <c r="I69" s="189" t="s">
        <v>955</v>
      </c>
    </row>
    <row r="70" spans="1:9" ht="13.5" customHeight="1">
      <c r="A70" s="264" t="s">
        <v>249</v>
      </c>
      <c r="B70" s="264"/>
      <c r="C70" s="265" t="s">
        <v>250</v>
      </c>
      <c r="D70" s="265"/>
      <c r="E70" s="61" t="s">
        <v>467</v>
      </c>
      <c r="F70" s="59">
        <v>31552.88</v>
      </c>
      <c r="G70" s="60" t="s">
        <v>956</v>
      </c>
      <c r="H70" s="59">
        <v>11512.42</v>
      </c>
      <c r="I70" s="60" t="s">
        <v>955</v>
      </c>
    </row>
    <row r="71" spans="1:9" ht="13.5" customHeight="1">
      <c r="A71" s="264" t="s">
        <v>50</v>
      </c>
      <c r="B71" s="264"/>
      <c r="C71" s="265" t="s">
        <v>51</v>
      </c>
      <c r="D71" s="265"/>
      <c r="E71" s="61" t="s">
        <v>467</v>
      </c>
      <c r="F71" s="59">
        <v>13504.95</v>
      </c>
      <c r="G71" s="60" t="s">
        <v>957</v>
      </c>
      <c r="H71" s="59">
        <v>5600.95</v>
      </c>
      <c r="I71" s="60" t="s">
        <v>958</v>
      </c>
    </row>
    <row r="72" spans="1:9" ht="13.5" customHeight="1">
      <c r="A72" s="264" t="s">
        <v>52</v>
      </c>
      <c r="B72" s="264"/>
      <c r="C72" s="265" t="s">
        <v>53</v>
      </c>
      <c r="D72" s="265"/>
      <c r="E72" s="61" t="s">
        <v>467</v>
      </c>
      <c r="F72" s="59">
        <v>1595</v>
      </c>
      <c r="G72" s="60" t="s">
        <v>959</v>
      </c>
      <c r="H72" s="59">
        <v>1169.62</v>
      </c>
      <c r="I72" s="60" t="s">
        <v>960</v>
      </c>
    </row>
    <row r="73" spans="1:9" ht="13.5" customHeight="1">
      <c r="A73" s="264" t="s">
        <v>54</v>
      </c>
      <c r="B73" s="264"/>
      <c r="C73" s="265" t="s">
        <v>55</v>
      </c>
      <c r="D73" s="265"/>
      <c r="E73" s="61" t="s">
        <v>467</v>
      </c>
      <c r="F73" s="59">
        <v>9392</v>
      </c>
      <c r="G73" s="60" t="s">
        <v>961</v>
      </c>
      <c r="H73" s="59">
        <v>3441.39</v>
      </c>
      <c r="I73" s="60" t="s">
        <v>962</v>
      </c>
    </row>
    <row r="74" spans="1:9" ht="13.5" customHeight="1">
      <c r="A74" s="264" t="s">
        <v>56</v>
      </c>
      <c r="B74" s="264"/>
      <c r="C74" s="265" t="s">
        <v>57</v>
      </c>
      <c r="D74" s="265"/>
      <c r="E74" s="61" t="s">
        <v>467</v>
      </c>
      <c r="F74" s="59">
        <v>1060</v>
      </c>
      <c r="G74" s="60" t="s">
        <v>963</v>
      </c>
      <c r="H74" s="59">
        <v>310.86</v>
      </c>
      <c r="I74" s="60" t="s">
        <v>964</v>
      </c>
    </row>
    <row r="75" spans="1:9" ht="13.5" customHeight="1">
      <c r="A75" s="264" t="s">
        <v>58</v>
      </c>
      <c r="B75" s="264"/>
      <c r="C75" s="265" t="s">
        <v>348</v>
      </c>
      <c r="D75" s="265"/>
      <c r="E75" s="61" t="s">
        <v>467</v>
      </c>
      <c r="F75" s="59">
        <v>1327.95</v>
      </c>
      <c r="G75" s="60" t="s">
        <v>965</v>
      </c>
      <c r="H75" s="59">
        <v>679.08</v>
      </c>
      <c r="I75" s="60" t="s">
        <v>966</v>
      </c>
    </row>
    <row r="76" spans="1:9" ht="13.5" customHeight="1">
      <c r="A76" s="264" t="s">
        <v>81</v>
      </c>
      <c r="B76" s="264"/>
      <c r="C76" s="265" t="s">
        <v>82</v>
      </c>
      <c r="D76" s="265"/>
      <c r="E76" s="61" t="s">
        <v>467</v>
      </c>
      <c r="F76" s="59">
        <v>130</v>
      </c>
      <c r="G76" s="60" t="s">
        <v>967</v>
      </c>
      <c r="H76" s="59">
        <v>0</v>
      </c>
      <c r="I76" s="60" t="s">
        <v>515</v>
      </c>
    </row>
    <row r="77" spans="1:9" ht="13.5" customHeight="1">
      <c r="A77" s="264" t="s">
        <v>5</v>
      </c>
      <c r="B77" s="264"/>
      <c r="C77" s="265" t="s">
        <v>6</v>
      </c>
      <c r="D77" s="265"/>
      <c r="E77" s="61" t="s">
        <v>467</v>
      </c>
      <c r="F77" s="59">
        <v>18047.93</v>
      </c>
      <c r="G77" s="60" t="s">
        <v>968</v>
      </c>
      <c r="H77" s="59">
        <v>5911.47</v>
      </c>
      <c r="I77" s="60" t="s">
        <v>969</v>
      </c>
    </row>
    <row r="78" spans="1:9" ht="13.5" customHeight="1">
      <c r="A78" s="264" t="s">
        <v>59</v>
      </c>
      <c r="B78" s="264"/>
      <c r="C78" s="265" t="s">
        <v>60</v>
      </c>
      <c r="D78" s="265"/>
      <c r="E78" s="61" t="s">
        <v>467</v>
      </c>
      <c r="F78" s="59">
        <v>10417.6</v>
      </c>
      <c r="G78" s="60" t="s">
        <v>970</v>
      </c>
      <c r="H78" s="59">
        <v>4008.2</v>
      </c>
      <c r="I78" s="60" t="s">
        <v>971</v>
      </c>
    </row>
    <row r="79" spans="1:9" ht="13.5" customHeight="1">
      <c r="A79" s="264" t="s">
        <v>61</v>
      </c>
      <c r="B79" s="264"/>
      <c r="C79" s="265" t="s">
        <v>62</v>
      </c>
      <c r="D79" s="265"/>
      <c r="E79" s="61" t="s">
        <v>467</v>
      </c>
      <c r="F79" s="59">
        <v>3981.68</v>
      </c>
      <c r="G79" s="60" t="s">
        <v>590</v>
      </c>
      <c r="H79" s="59">
        <v>433.35</v>
      </c>
      <c r="I79" s="60" t="s">
        <v>972</v>
      </c>
    </row>
    <row r="80" spans="1:9" ht="13.5" customHeight="1">
      <c r="A80" s="264" t="s">
        <v>7</v>
      </c>
      <c r="B80" s="264"/>
      <c r="C80" s="265" t="s">
        <v>8</v>
      </c>
      <c r="D80" s="265"/>
      <c r="E80" s="61" t="s">
        <v>467</v>
      </c>
      <c r="F80" s="59">
        <v>132</v>
      </c>
      <c r="G80" s="60" t="s">
        <v>973</v>
      </c>
      <c r="H80" s="59">
        <v>63.72</v>
      </c>
      <c r="I80" s="60" t="s">
        <v>974</v>
      </c>
    </row>
    <row r="81" spans="1:9" ht="13.5" customHeight="1">
      <c r="A81" s="264" t="s">
        <v>63</v>
      </c>
      <c r="B81" s="264"/>
      <c r="C81" s="265" t="s">
        <v>64</v>
      </c>
      <c r="D81" s="265"/>
      <c r="E81" s="61" t="s">
        <v>467</v>
      </c>
      <c r="F81" s="59">
        <v>1194</v>
      </c>
      <c r="G81" s="60" t="s">
        <v>975</v>
      </c>
      <c r="H81" s="59">
        <v>260.2</v>
      </c>
      <c r="I81" s="60" t="s">
        <v>976</v>
      </c>
    </row>
    <row r="82" spans="1:9" ht="13.5" customHeight="1">
      <c r="A82" s="264" t="s">
        <v>65</v>
      </c>
      <c r="B82" s="264"/>
      <c r="C82" s="265" t="s">
        <v>66</v>
      </c>
      <c r="D82" s="265"/>
      <c r="E82" s="61" t="s">
        <v>467</v>
      </c>
      <c r="F82" s="59">
        <v>2322.65</v>
      </c>
      <c r="G82" s="60" t="s">
        <v>977</v>
      </c>
      <c r="H82" s="59">
        <v>1146</v>
      </c>
      <c r="I82" s="60" t="s">
        <v>521</v>
      </c>
    </row>
    <row r="83" spans="1:9" ht="13.5" customHeight="1">
      <c r="A83" s="258" t="s">
        <v>469</v>
      </c>
      <c r="B83" s="258"/>
      <c r="C83" s="258"/>
      <c r="D83" s="258"/>
      <c r="E83" s="258"/>
      <c r="F83" s="184">
        <v>85535.76</v>
      </c>
      <c r="G83" s="184">
        <v>85535.76</v>
      </c>
      <c r="H83" s="184">
        <v>23855.51</v>
      </c>
      <c r="I83" s="185" t="s">
        <v>978</v>
      </c>
    </row>
    <row r="84" spans="1:9" ht="0.75" customHeight="1">
      <c r="A84" s="62"/>
      <c r="B84" s="62"/>
      <c r="C84" s="62"/>
      <c r="D84" s="62"/>
      <c r="E84" s="62"/>
      <c r="F84" s="62"/>
      <c r="G84" s="62"/>
      <c r="H84" s="62"/>
      <c r="I84" s="62"/>
    </row>
    <row r="85" spans="1:9" ht="13.5" customHeight="1">
      <c r="A85" s="259" t="s">
        <v>4</v>
      </c>
      <c r="B85" s="259"/>
      <c r="C85" s="259"/>
      <c r="D85" s="259"/>
      <c r="E85" s="259"/>
      <c r="F85" s="260">
        <v>85535.76</v>
      </c>
      <c r="G85" s="261" t="s">
        <v>979</v>
      </c>
      <c r="H85" s="260">
        <v>23855.51</v>
      </c>
      <c r="I85" s="186" t="s">
        <v>978</v>
      </c>
    </row>
    <row r="86" spans="1:9" ht="12.75" customHeight="1" hidden="1">
      <c r="A86" s="259"/>
      <c r="B86" s="259"/>
      <c r="C86" s="259"/>
      <c r="D86" s="259"/>
      <c r="E86" s="259"/>
      <c r="F86" s="260"/>
      <c r="G86" s="261"/>
      <c r="H86" s="260"/>
      <c r="I86" s="63"/>
    </row>
    <row r="87" spans="1:9" ht="13.5" customHeight="1">
      <c r="A87" s="262" t="s">
        <v>113</v>
      </c>
      <c r="B87" s="262"/>
      <c r="C87" s="263" t="s">
        <v>246</v>
      </c>
      <c r="D87" s="263"/>
      <c r="E87" s="187" t="s">
        <v>467</v>
      </c>
      <c r="F87" s="188">
        <v>85535.76</v>
      </c>
      <c r="G87" s="189" t="s">
        <v>979</v>
      </c>
      <c r="H87" s="188">
        <v>23855.51</v>
      </c>
      <c r="I87" s="189" t="s">
        <v>978</v>
      </c>
    </row>
    <row r="88" spans="1:9" ht="13.5" customHeight="1">
      <c r="A88" s="264" t="s">
        <v>249</v>
      </c>
      <c r="B88" s="264"/>
      <c r="C88" s="265" t="s">
        <v>250</v>
      </c>
      <c r="D88" s="265"/>
      <c r="E88" s="61" t="s">
        <v>467</v>
      </c>
      <c r="F88" s="59">
        <v>79965.76</v>
      </c>
      <c r="G88" s="60" t="s">
        <v>980</v>
      </c>
      <c r="H88" s="59">
        <v>22869.49</v>
      </c>
      <c r="I88" s="60" t="s">
        <v>981</v>
      </c>
    </row>
    <row r="89" spans="1:9" ht="13.5" customHeight="1">
      <c r="A89" s="264" t="s">
        <v>5</v>
      </c>
      <c r="B89" s="264"/>
      <c r="C89" s="265" t="s">
        <v>6</v>
      </c>
      <c r="D89" s="265"/>
      <c r="E89" s="61" t="s">
        <v>467</v>
      </c>
      <c r="F89" s="59">
        <v>66562.3</v>
      </c>
      <c r="G89" s="60" t="s">
        <v>982</v>
      </c>
      <c r="H89" s="59">
        <v>16519.1</v>
      </c>
      <c r="I89" s="60" t="s">
        <v>983</v>
      </c>
    </row>
    <row r="90" spans="1:9" ht="13.5" customHeight="1">
      <c r="A90" s="264" t="s">
        <v>7</v>
      </c>
      <c r="B90" s="264"/>
      <c r="C90" s="265" t="s">
        <v>8</v>
      </c>
      <c r="D90" s="265"/>
      <c r="E90" s="61" t="s">
        <v>467</v>
      </c>
      <c r="F90" s="59">
        <v>1327.23</v>
      </c>
      <c r="G90" s="60" t="s">
        <v>528</v>
      </c>
      <c r="H90" s="59">
        <v>1904.35</v>
      </c>
      <c r="I90" s="60" t="s">
        <v>984</v>
      </c>
    </row>
    <row r="91" spans="1:9" ht="13.5" customHeight="1">
      <c r="A91" s="264" t="s">
        <v>9</v>
      </c>
      <c r="B91" s="264"/>
      <c r="C91" s="265" t="s">
        <v>10</v>
      </c>
      <c r="D91" s="265"/>
      <c r="E91" s="61" t="s">
        <v>467</v>
      </c>
      <c r="F91" s="59">
        <v>31390.07</v>
      </c>
      <c r="G91" s="60" t="s">
        <v>985</v>
      </c>
      <c r="H91" s="59">
        <v>2253.85</v>
      </c>
      <c r="I91" s="60" t="s">
        <v>986</v>
      </c>
    </row>
    <row r="92" spans="1:9" ht="13.5" customHeight="1">
      <c r="A92" s="264" t="s">
        <v>67</v>
      </c>
      <c r="B92" s="264"/>
      <c r="C92" s="265" t="s">
        <v>68</v>
      </c>
      <c r="D92" s="265"/>
      <c r="E92" s="61" t="s">
        <v>467</v>
      </c>
      <c r="F92" s="59">
        <v>15927</v>
      </c>
      <c r="G92" s="60" t="s">
        <v>987</v>
      </c>
      <c r="H92" s="59">
        <v>2911.64</v>
      </c>
      <c r="I92" s="60" t="s">
        <v>988</v>
      </c>
    </row>
    <row r="93" spans="1:9" ht="13.5" customHeight="1">
      <c r="A93" s="264" t="s">
        <v>26</v>
      </c>
      <c r="B93" s="264"/>
      <c r="C93" s="265" t="s">
        <v>27</v>
      </c>
      <c r="D93" s="265"/>
      <c r="E93" s="61" t="s">
        <v>467</v>
      </c>
      <c r="F93" s="59">
        <v>17918</v>
      </c>
      <c r="G93" s="60" t="s">
        <v>989</v>
      </c>
      <c r="H93" s="59">
        <v>9449.26</v>
      </c>
      <c r="I93" s="60" t="s">
        <v>990</v>
      </c>
    </row>
    <row r="94" spans="1:9" ht="13.5" customHeight="1">
      <c r="A94" s="264" t="s">
        <v>11</v>
      </c>
      <c r="B94" s="264"/>
      <c r="C94" s="265" t="s">
        <v>12</v>
      </c>
      <c r="D94" s="265"/>
      <c r="E94" s="61" t="s">
        <v>467</v>
      </c>
      <c r="F94" s="59">
        <v>13403.46</v>
      </c>
      <c r="G94" s="60" t="s">
        <v>991</v>
      </c>
      <c r="H94" s="59">
        <v>6350.39</v>
      </c>
      <c r="I94" s="60" t="s">
        <v>992</v>
      </c>
    </row>
    <row r="95" spans="1:9" ht="13.5" customHeight="1">
      <c r="A95" s="264" t="s">
        <v>69</v>
      </c>
      <c r="B95" s="264"/>
      <c r="C95" s="265" t="s">
        <v>70</v>
      </c>
      <c r="D95" s="265"/>
      <c r="E95" s="61" t="s">
        <v>467</v>
      </c>
      <c r="F95" s="59">
        <v>8759</v>
      </c>
      <c r="G95" s="60" t="s">
        <v>993</v>
      </c>
      <c r="H95" s="59">
        <v>1720.54</v>
      </c>
      <c r="I95" s="60" t="s">
        <v>994</v>
      </c>
    </row>
    <row r="96" spans="1:9" ht="13.5" customHeight="1">
      <c r="A96" s="264" t="s">
        <v>14</v>
      </c>
      <c r="B96" s="264"/>
      <c r="C96" s="265" t="s">
        <v>349</v>
      </c>
      <c r="D96" s="265"/>
      <c r="E96" s="61" t="s">
        <v>467</v>
      </c>
      <c r="F96" s="59">
        <v>1990</v>
      </c>
      <c r="G96" s="60" t="s">
        <v>803</v>
      </c>
      <c r="H96" s="59">
        <v>1566.41</v>
      </c>
      <c r="I96" s="60" t="s">
        <v>995</v>
      </c>
    </row>
    <row r="97" spans="1:9" ht="13.5" customHeight="1">
      <c r="A97" s="264" t="s">
        <v>73</v>
      </c>
      <c r="B97" s="264"/>
      <c r="C97" s="265" t="s">
        <v>12</v>
      </c>
      <c r="D97" s="265"/>
      <c r="E97" s="61" t="s">
        <v>467</v>
      </c>
      <c r="F97" s="59">
        <v>2654.46</v>
      </c>
      <c r="G97" s="60" t="s">
        <v>996</v>
      </c>
      <c r="H97" s="59">
        <v>3063.44</v>
      </c>
      <c r="I97" s="60" t="s">
        <v>997</v>
      </c>
    </row>
    <row r="98" spans="1:9" ht="13.5" customHeight="1">
      <c r="A98" s="264" t="s">
        <v>251</v>
      </c>
      <c r="B98" s="264"/>
      <c r="C98" s="265" t="s">
        <v>252</v>
      </c>
      <c r="D98" s="265"/>
      <c r="E98" s="61" t="s">
        <v>467</v>
      </c>
      <c r="F98" s="59">
        <v>5570</v>
      </c>
      <c r="G98" s="60" t="s">
        <v>998</v>
      </c>
      <c r="H98" s="59">
        <v>986.02</v>
      </c>
      <c r="I98" s="60" t="s">
        <v>999</v>
      </c>
    </row>
    <row r="99" spans="1:9" ht="13.5" customHeight="1">
      <c r="A99" s="264" t="s">
        <v>76</v>
      </c>
      <c r="B99" s="264"/>
      <c r="C99" s="265" t="s">
        <v>77</v>
      </c>
      <c r="D99" s="265"/>
      <c r="E99" s="61" t="s">
        <v>467</v>
      </c>
      <c r="F99" s="59">
        <v>5570</v>
      </c>
      <c r="G99" s="60" t="s">
        <v>998</v>
      </c>
      <c r="H99" s="59">
        <v>986.02</v>
      </c>
      <c r="I99" s="60" t="s">
        <v>999</v>
      </c>
    </row>
    <row r="100" spans="1:9" ht="13.5" customHeight="1">
      <c r="A100" s="264" t="s">
        <v>78</v>
      </c>
      <c r="B100" s="264"/>
      <c r="C100" s="265" t="s">
        <v>79</v>
      </c>
      <c r="D100" s="265"/>
      <c r="E100" s="61" t="s">
        <v>467</v>
      </c>
      <c r="F100" s="59">
        <v>3980</v>
      </c>
      <c r="G100" s="60" t="s">
        <v>1000</v>
      </c>
      <c r="H100" s="59">
        <v>750.85</v>
      </c>
      <c r="I100" s="60" t="s">
        <v>1001</v>
      </c>
    </row>
    <row r="101" spans="1:9" ht="13.5" customHeight="1">
      <c r="A101" s="264" t="s">
        <v>350</v>
      </c>
      <c r="B101" s="264"/>
      <c r="C101" s="265" t="s">
        <v>351</v>
      </c>
      <c r="D101" s="265"/>
      <c r="E101" s="61" t="s">
        <v>467</v>
      </c>
      <c r="F101" s="59">
        <v>1590</v>
      </c>
      <c r="G101" s="60" t="s">
        <v>728</v>
      </c>
      <c r="H101" s="59">
        <v>235.17</v>
      </c>
      <c r="I101" s="60" t="s">
        <v>729</v>
      </c>
    </row>
    <row r="102" spans="1:9" ht="13.5" customHeight="1">
      <c r="A102" s="258" t="s">
        <v>468</v>
      </c>
      <c r="B102" s="258"/>
      <c r="C102" s="258"/>
      <c r="D102" s="258"/>
      <c r="E102" s="258"/>
      <c r="F102" s="184">
        <v>25211</v>
      </c>
      <c r="G102" s="184">
        <v>25211</v>
      </c>
      <c r="H102" s="184">
        <v>7583.75</v>
      </c>
      <c r="I102" s="185" t="s">
        <v>1002</v>
      </c>
    </row>
    <row r="103" spans="1:9" ht="0.75" customHeight="1">
      <c r="A103" s="62"/>
      <c r="B103" s="62"/>
      <c r="C103" s="62"/>
      <c r="D103" s="62"/>
      <c r="E103" s="62"/>
      <c r="F103" s="62"/>
      <c r="G103" s="62"/>
      <c r="H103" s="62"/>
      <c r="I103" s="62"/>
    </row>
    <row r="104" spans="1:9" ht="13.5" customHeight="1">
      <c r="A104" s="259" t="s">
        <v>4</v>
      </c>
      <c r="B104" s="259"/>
      <c r="C104" s="259"/>
      <c r="D104" s="259"/>
      <c r="E104" s="259"/>
      <c r="F104" s="260">
        <v>21893</v>
      </c>
      <c r="G104" s="261" t="s">
        <v>1003</v>
      </c>
      <c r="H104" s="260">
        <v>7583.75</v>
      </c>
      <c r="I104" s="186" t="s">
        <v>1004</v>
      </c>
    </row>
    <row r="105" spans="1:9" ht="12.75" customHeight="1" hidden="1">
      <c r="A105" s="259"/>
      <c r="B105" s="259"/>
      <c r="C105" s="259"/>
      <c r="D105" s="259"/>
      <c r="E105" s="259"/>
      <c r="F105" s="260"/>
      <c r="G105" s="261"/>
      <c r="H105" s="260"/>
      <c r="I105" s="63"/>
    </row>
    <row r="106" spans="1:9" ht="13.5" customHeight="1">
      <c r="A106" s="262" t="s">
        <v>114</v>
      </c>
      <c r="B106" s="262"/>
      <c r="C106" s="263" t="s">
        <v>262</v>
      </c>
      <c r="D106" s="263"/>
      <c r="E106" s="187" t="s">
        <v>467</v>
      </c>
      <c r="F106" s="188">
        <v>21893</v>
      </c>
      <c r="G106" s="189" t="s">
        <v>1003</v>
      </c>
      <c r="H106" s="188">
        <v>7583.75</v>
      </c>
      <c r="I106" s="189" t="s">
        <v>1004</v>
      </c>
    </row>
    <row r="107" spans="1:9" ht="13.5" customHeight="1">
      <c r="A107" s="264" t="s">
        <v>263</v>
      </c>
      <c r="B107" s="264"/>
      <c r="C107" s="265" t="s">
        <v>264</v>
      </c>
      <c r="D107" s="265"/>
      <c r="E107" s="61" t="s">
        <v>467</v>
      </c>
      <c r="F107" s="59">
        <v>21893</v>
      </c>
      <c r="G107" s="60" t="s">
        <v>1003</v>
      </c>
      <c r="H107" s="59">
        <v>7583.75</v>
      </c>
      <c r="I107" s="60" t="s">
        <v>1004</v>
      </c>
    </row>
    <row r="108" spans="1:9" ht="13.5" customHeight="1">
      <c r="A108" s="264" t="s">
        <v>28</v>
      </c>
      <c r="B108" s="264"/>
      <c r="C108" s="265" t="s">
        <v>29</v>
      </c>
      <c r="D108" s="265"/>
      <c r="E108" s="61" t="s">
        <v>467</v>
      </c>
      <c r="F108" s="59">
        <v>16588</v>
      </c>
      <c r="G108" s="60" t="s">
        <v>1005</v>
      </c>
      <c r="H108" s="59">
        <v>140</v>
      </c>
      <c r="I108" s="60" t="s">
        <v>1006</v>
      </c>
    </row>
    <row r="109" spans="1:9" ht="13.5" customHeight="1">
      <c r="A109" s="264" t="s">
        <v>87</v>
      </c>
      <c r="B109" s="264"/>
      <c r="C109" s="265" t="s">
        <v>88</v>
      </c>
      <c r="D109" s="265"/>
      <c r="E109" s="61" t="s">
        <v>467</v>
      </c>
      <c r="F109" s="59">
        <v>9289</v>
      </c>
      <c r="G109" s="60" t="s">
        <v>1007</v>
      </c>
      <c r="H109" s="59">
        <v>140</v>
      </c>
      <c r="I109" s="60" t="s">
        <v>1008</v>
      </c>
    </row>
    <row r="110" spans="1:9" ht="13.5" customHeight="1">
      <c r="A110" s="264" t="s">
        <v>300</v>
      </c>
      <c r="B110" s="264"/>
      <c r="C110" s="265" t="s">
        <v>301</v>
      </c>
      <c r="D110" s="265"/>
      <c r="E110" s="61" t="s">
        <v>467</v>
      </c>
      <c r="F110" s="59">
        <v>664</v>
      </c>
      <c r="G110" s="60" t="s">
        <v>799</v>
      </c>
      <c r="H110" s="59">
        <v>0</v>
      </c>
      <c r="I110" s="60" t="s">
        <v>515</v>
      </c>
    </row>
    <row r="111" spans="1:9" ht="13.5" customHeight="1">
      <c r="A111" s="264" t="s">
        <v>800</v>
      </c>
      <c r="B111" s="264"/>
      <c r="C111" s="265" t="s">
        <v>801</v>
      </c>
      <c r="D111" s="265"/>
      <c r="E111" s="61" t="s">
        <v>467</v>
      </c>
      <c r="F111" s="59">
        <v>6635</v>
      </c>
      <c r="G111" s="60" t="s">
        <v>811</v>
      </c>
      <c r="H111" s="59">
        <v>0</v>
      </c>
      <c r="I111" s="60" t="s">
        <v>515</v>
      </c>
    </row>
    <row r="112" spans="1:9" ht="13.5" customHeight="1">
      <c r="A112" s="264" t="s">
        <v>89</v>
      </c>
      <c r="B112" s="264"/>
      <c r="C112" s="265" t="s">
        <v>90</v>
      </c>
      <c r="D112" s="265"/>
      <c r="E112" s="61" t="s">
        <v>467</v>
      </c>
      <c r="F112" s="59">
        <v>5305</v>
      </c>
      <c r="G112" s="60" t="s">
        <v>1009</v>
      </c>
      <c r="H112" s="59">
        <v>7443.75</v>
      </c>
      <c r="I112" s="60" t="s">
        <v>1010</v>
      </c>
    </row>
    <row r="113" spans="1:9" ht="13.5" customHeight="1">
      <c r="A113" s="264" t="s">
        <v>302</v>
      </c>
      <c r="B113" s="264"/>
      <c r="C113" s="265" t="s">
        <v>303</v>
      </c>
      <c r="D113" s="265"/>
      <c r="E113" s="61" t="s">
        <v>467</v>
      </c>
      <c r="F113" s="59">
        <v>5305</v>
      </c>
      <c r="G113" s="60" t="s">
        <v>1009</v>
      </c>
      <c r="H113" s="59">
        <v>7443.75</v>
      </c>
      <c r="I113" s="60" t="s">
        <v>1010</v>
      </c>
    </row>
    <row r="114" ht="0.75" customHeight="1"/>
    <row r="115" spans="1:9" ht="13.5" customHeight="1">
      <c r="A115" s="259" t="s">
        <v>80</v>
      </c>
      <c r="B115" s="259"/>
      <c r="C115" s="259"/>
      <c r="D115" s="259"/>
      <c r="E115" s="259"/>
      <c r="F115" s="260">
        <v>3318</v>
      </c>
      <c r="G115" s="261" t="s">
        <v>1011</v>
      </c>
      <c r="H115" s="260">
        <v>0</v>
      </c>
      <c r="I115" s="186" t="s">
        <v>515</v>
      </c>
    </row>
    <row r="116" spans="1:9" ht="12.75" customHeight="1" hidden="1">
      <c r="A116" s="259"/>
      <c r="B116" s="259"/>
      <c r="C116" s="259"/>
      <c r="D116" s="259"/>
      <c r="E116" s="259"/>
      <c r="F116" s="260"/>
      <c r="G116" s="261"/>
      <c r="H116" s="260"/>
      <c r="I116" s="63"/>
    </row>
    <row r="117" spans="1:9" ht="13.5" customHeight="1">
      <c r="A117" s="262" t="s">
        <v>114</v>
      </c>
      <c r="B117" s="262"/>
      <c r="C117" s="263" t="s">
        <v>262</v>
      </c>
      <c r="D117" s="263"/>
      <c r="E117" s="187" t="s">
        <v>467</v>
      </c>
      <c r="F117" s="188">
        <v>3318</v>
      </c>
      <c r="G117" s="189" t="s">
        <v>1011</v>
      </c>
      <c r="H117" s="188">
        <v>0</v>
      </c>
      <c r="I117" s="189" t="s">
        <v>515</v>
      </c>
    </row>
    <row r="118" spans="1:9" ht="13.5" customHeight="1">
      <c r="A118" s="264" t="s">
        <v>263</v>
      </c>
      <c r="B118" s="264"/>
      <c r="C118" s="265" t="s">
        <v>264</v>
      </c>
      <c r="D118" s="265"/>
      <c r="E118" s="61" t="s">
        <v>467</v>
      </c>
      <c r="F118" s="59">
        <v>3318</v>
      </c>
      <c r="G118" s="60" t="s">
        <v>1011</v>
      </c>
      <c r="H118" s="59">
        <v>0</v>
      </c>
      <c r="I118" s="60" t="s">
        <v>515</v>
      </c>
    </row>
    <row r="119" spans="1:9" ht="13.5" customHeight="1">
      <c r="A119" s="264" t="s">
        <v>89</v>
      </c>
      <c r="B119" s="264"/>
      <c r="C119" s="265" t="s">
        <v>90</v>
      </c>
      <c r="D119" s="265"/>
      <c r="E119" s="61" t="s">
        <v>467</v>
      </c>
      <c r="F119" s="59">
        <v>3318</v>
      </c>
      <c r="G119" s="60" t="s">
        <v>1011</v>
      </c>
      <c r="H119" s="59">
        <v>0</v>
      </c>
      <c r="I119" s="60" t="s">
        <v>515</v>
      </c>
    </row>
    <row r="120" spans="1:9" ht="13.5" customHeight="1">
      <c r="A120" s="264" t="s">
        <v>302</v>
      </c>
      <c r="B120" s="264"/>
      <c r="C120" s="265" t="s">
        <v>303</v>
      </c>
      <c r="D120" s="265"/>
      <c r="E120" s="61" t="s">
        <v>467</v>
      </c>
      <c r="F120" s="59">
        <v>3318</v>
      </c>
      <c r="G120" s="60" t="s">
        <v>1011</v>
      </c>
      <c r="H120" s="59">
        <v>0</v>
      </c>
      <c r="I120" s="60" t="s">
        <v>515</v>
      </c>
    </row>
    <row r="121" spans="1:9" ht="18" customHeight="1">
      <c r="A121" s="254" t="s">
        <v>386</v>
      </c>
      <c r="B121" s="254"/>
      <c r="C121" s="254"/>
      <c r="D121" s="254"/>
      <c r="E121" s="254"/>
      <c r="F121" s="65">
        <v>1463264.12</v>
      </c>
      <c r="G121" s="178" t="s">
        <v>862</v>
      </c>
      <c r="H121" s="65">
        <v>388824.77</v>
      </c>
      <c r="I121" s="178" t="s">
        <v>876</v>
      </c>
    </row>
    <row r="122" spans="1:9" ht="15" customHeight="1">
      <c r="A122" s="255" t="s">
        <v>385</v>
      </c>
      <c r="B122" s="255"/>
      <c r="C122" s="255"/>
      <c r="D122" s="255"/>
      <c r="E122" s="255"/>
      <c r="F122" s="64">
        <v>583047.64</v>
      </c>
      <c r="G122" s="64">
        <v>583047.64</v>
      </c>
      <c r="H122" s="64">
        <v>265840.11</v>
      </c>
      <c r="I122" s="179" t="s">
        <v>878</v>
      </c>
    </row>
    <row r="123" spans="1:9" ht="0.75" customHeight="1">
      <c r="A123" s="180"/>
      <c r="B123" s="180"/>
      <c r="C123" s="180"/>
      <c r="D123" s="180"/>
      <c r="E123" s="180"/>
      <c r="F123" s="180"/>
      <c r="G123" s="180"/>
      <c r="H123" s="180"/>
      <c r="I123" s="180"/>
    </row>
    <row r="124" spans="1:9" ht="13.5" customHeight="1">
      <c r="A124" s="66"/>
      <c r="B124" s="267" t="s">
        <v>1012</v>
      </c>
      <c r="C124" s="267"/>
      <c r="D124" s="267"/>
      <c r="E124" s="267"/>
      <c r="F124" s="268" t="s">
        <v>1013</v>
      </c>
      <c r="G124" s="268" t="s">
        <v>1013</v>
      </c>
      <c r="H124" s="268" t="s">
        <v>1014</v>
      </c>
      <c r="I124" s="268" t="s">
        <v>1015</v>
      </c>
    </row>
    <row r="125" spans="1:9" ht="13.5" customHeight="1">
      <c r="A125" s="66"/>
      <c r="B125" s="267"/>
      <c r="C125" s="267"/>
      <c r="D125" s="267"/>
      <c r="E125" s="267"/>
      <c r="F125" s="268"/>
      <c r="G125" s="268"/>
      <c r="H125" s="268"/>
      <c r="I125" s="268"/>
    </row>
    <row r="126" spans="1:9" ht="13.5" customHeight="1">
      <c r="A126" s="66"/>
      <c r="B126" s="267"/>
      <c r="C126" s="267"/>
      <c r="D126" s="267"/>
      <c r="E126" s="267"/>
      <c r="F126" s="268"/>
      <c r="G126" s="268"/>
      <c r="H126" s="268"/>
      <c r="I126" s="268"/>
    </row>
    <row r="127" spans="1:9" ht="15" customHeight="1">
      <c r="A127" s="257" t="s">
        <v>466</v>
      </c>
      <c r="B127" s="257"/>
      <c r="C127" s="257"/>
      <c r="D127" s="257"/>
      <c r="E127" s="257"/>
      <c r="F127" s="182">
        <v>583047.64</v>
      </c>
      <c r="G127" s="183" t="s">
        <v>877</v>
      </c>
      <c r="H127" s="182">
        <v>265840.11</v>
      </c>
      <c r="I127" s="183" t="s">
        <v>878</v>
      </c>
    </row>
    <row r="128" spans="1:9" ht="13.5" customHeight="1">
      <c r="A128" s="269" t="s">
        <v>1016</v>
      </c>
      <c r="B128" s="269"/>
      <c r="C128" s="269"/>
      <c r="D128" s="269"/>
      <c r="E128" s="269"/>
      <c r="F128" s="67">
        <v>583047.64</v>
      </c>
      <c r="G128" s="190" t="s">
        <v>1017</v>
      </c>
      <c r="H128" s="67">
        <v>265840.11</v>
      </c>
      <c r="I128" s="190" t="s">
        <v>878</v>
      </c>
    </row>
    <row r="129" spans="1:9" ht="13.5" customHeight="1">
      <c r="A129" s="258" t="s">
        <v>465</v>
      </c>
      <c r="B129" s="258"/>
      <c r="C129" s="258"/>
      <c r="D129" s="258"/>
      <c r="E129" s="258"/>
      <c r="F129" s="184">
        <v>573890.31</v>
      </c>
      <c r="G129" s="184">
        <v>573890.31</v>
      </c>
      <c r="H129" s="184">
        <v>262378.28</v>
      </c>
      <c r="I129" s="185" t="s">
        <v>1018</v>
      </c>
    </row>
    <row r="130" spans="1:9" ht="0.75" customHeight="1">
      <c r="A130" s="62"/>
      <c r="B130" s="62"/>
      <c r="C130" s="62"/>
      <c r="D130" s="62"/>
      <c r="E130" s="62"/>
      <c r="F130" s="62"/>
      <c r="G130" s="62"/>
      <c r="H130" s="62"/>
      <c r="I130" s="62"/>
    </row>
    <row r="131" spans="1:9" ht="13.5" customHeight="1">
      <c r="A131" s="259" t="s">
        <v>4</v>
      </c>
      <c r="B131" s="259"/>
      <c r="C131" s="259"/>
      <c r="D131" s="259"/>
      <c r="E131" s="259"/>
      <c r="F131" s="260">
        <v>447142</v>
      </c>
      <c r="G131" s="261" t="s">
        <v>1019</v>
      </c>
      <c r="H131" s="260">
        <v>214518.16</v>
      </c>
      <c r="I131" s="186" t="s">
        <v>1020</v>
      </c>
    </row>
    <row r="132" spans="1:9" ht="12.75" customHeight="1" hidden="1">
      <c r="A132" s="259"/>
      <c r="B132" s="259"/>
      <c r="C132" s="259"/>
      <c r="D132" s="259"/>
      <c r="E132" s="259"/>
      <c r="F132" s="260"/>
      <c r="G132" s="261"/>
      <c r="H132" s="260"/>
      <c r="I132" s="63"/>
    </row>
    <row r="133" spans="1:9" ht="13.5" customHeight="1">
      <c r="A133" s="262" t="s">
        <v>113</v>
      </c>
      <c r="B133" s="262"/>
      <c r="C133" s="263" t="s">
        <v>246</v>
      </c>
      <c r="D133" s="263"/>
      <c r="E133" s="187" t="s">
        <v>458</v>
      </c>
      <c r="F133" s="188">
        <v>447142</v>
      </c>
      <c r="G133" s="189" t="s">
        <v>1019</v>
      </c>
      <c r="H133" s="188">
        <v>214518.16</v>
      </c>
      <c r="I133" s="189" t="s">
        <v>1020</v>
      </c>
    </row>
    <row r="134" spans="1:9" ht="13.5" customHeight="1">
      <c r="A134" s="264" t="s">
        <v>247</v>
      </c>
      <c r="B134" s="264"/>
      <c r="C134" s="265" t="s">
        <v>248</v>
      </c>
      <c r="D134" s="265"/>
      <c r="E134" s="61" t="s">
        <v>458</v>
      </c>
      <c r="F134" s="59">
        <v>426703</v>
      </c>
      <c r="G134" s="60" t="s">
        <v>1021</v>
      </c>
      <c r="H134" s="59">
        <v>204670.39</v>
      </c>
      <c r="I134" s="60" t="s">
        <v>1022</v>
      </c>
    </row>
    <row r="135" spans="1:9" ht="13.5" customHeight="1">
      <c r="A135" s="264" t="s">
        <v>31</v>
      </c>
      <c r="B135" s="264"/>
      <c r="C135" s="265" t="s">
        <v>32</v>
      </c>
      <c r="D135" s="265"/>
      <c r="E135" s="61" t="s">
        <v>458</v>
      </c>
      <c r="F135" s="59">
        <v>350786</v>
      </c>
      <c r="G135" s="60" t="s">
        <v>1023</v>
      </c>
      <c r="H135" s="59">
        <v>167106.55</v>
      </c>
      <c r="I135" s="60" t="s">
        <v>1024</v>
      </c>
    </row>
    <row r="136" spans="1:9" ht="13.5" customHeight="1">
      <c r="A136" s="264" t="s">
        <v>33</v>
      </c>
      <c r="B136" s="264"/>
      <c r="C136" s="265" t="s">
        <v>34</v>
      </c>
      <c r="D136" s="265"/>
      <c r="E136" s="61" t="s">
        <v>458</v>
      </c>
      <c r="F136" s="59">
        <v>350786</v>
      </c>
      <c r="G136" s="60" t="s">
        <v>1023</v>
      </c>
      <c r="H136" s="59">
        <v>167106.55</v>
      </c>
      <c r="I136" s="60" t="s">
        <v>1024</v>
      </c>
    </row>
    <row r="137" spans="1:9" ht="13.5" customHeight="1">
      <c r="A137" s="264" t="s">
        <v>35</v>
      </c>
      <c r="B137" s="264"/>
      <c r="C137" s="265" t="s">
        <v>36</v>
      </c>
      <c r="D137" s="265"/>
      <c r="E137" s="61" t="s">
        <v>458</v>
      </c>
      <c r="F137" s="59">
        <v>18050</v>
      </c>
      <c r="G137" s="60" t="s">
        <v>1025</v>
      </c>
      <c r="H137" s="59">
        <v>10345.08</v>
      </c>
      <c r="I137" s="60" t="s">
        <v>1026</v>
      </c>
    </row>
    <row r="138" spans="1:9" ht="13.5" customHeight="1">
      <c r="A138" s="264" t="s">
        <v>37</v>
      </c>
      <c r="B138" s="264"/>
      <c r="C138" s="265" t="s">
        <v>36</v>
      </c>
      <c r="D138" s="265"/>
      <c r="E138" s="61" t="s">
        <v>458</v>
      </c>
      <c r="F138" s="59">
        <v>18050</v>
      </c>
      <c r="G138" s="60" t="s">
        <v>1025</v>
      </c>
      <c r="H138" s="59">
        <v>10345.08</v>
      </c>
      <c r="I138" s="60" t="s">
        <v>1026</v>
      </c>
    </row>
    <row r="139" spans="1:9" ht="13.5" customHeight="1">
      <c r="A139" s="264" t="s">
        <v>38</v>
      </c>
      <c r="B139" s="264"/>
      <c r="C139" s="265" t="s">
        <v>39</v>
      </c>
      <c r="D139" s="265"/>
      <c r="E139" s="61" t="s">
        <v>458</v>
      </c>
      <c r="F139" s="59">
        <v>57867</v>
      </c>
      <c r="G139" s="60" t="s">
        <v>1027</v>
      </c>
      <c r="H139" s="59">
        <v>27218.76</v>
      </c>
      <c r="I139" s="60" t="s">
        <v>1028</v>
      </c>
    </row>
    <row r="140" spans="1:9" ht="13.5" customHeight="1">
      <c r="A140" s="264" t="s">
        <v>40</v>
      </c>
      <c r="B140" s="264"/>
      <c r="C140" s="265" t="s">
        <v>41</v>
      </c>
      <c r="D140" s="265"/>
      <c r="E140" s="61" t="s">
        <v>458</v>
      </c>
      <c r="F140" s="59">
        <v>57867</v>
      </c>
      <c r="G140" s="60" t="s">
        <v>1027</v>
      </c>
      <c r="H140" s="59">
        <v>27218.76</v>
      </c>
      <c r="I140" s="60" t="s">
        <v>1028</v>
      </c>
    </row>
    <row r="141" spans="1:9" ht="13.5" customHeight="1">
      <c r="A141" s="264" t="s">
        <v>249</v>
      </c>
      <c r="B141" s="264"/>
      <c r="C141" s="265" t="s">
        <v>250</v>
      </c>
      <c r="D141" s="265"/>
      <c r="E141" s="61" t="s">
        <v>458</v>
      </c>
      <c r="F141" s="59">
        <v>20439</v>
      </c>
      <c r="G141" s="60" t="s">
        <v>1029</v>
      </c>
      <c r="H141" s="59">
        <v>9847.77</v>
      </c>
      <c r="I141" s="60" t="s">
        <v>1030</v>
      </c>
    </row>
    <row r="142" spans="1:9" ht="13.5" customHeight="1">
      <c r="A142" s="264" t="s">
        <v>42</v>
      </c>
      <c r="B142" s="264"/>
      <c r="C142" s="265" t="s">
        <v>43</v>
      </c>
      <c r="D142" s="265"/>
      <c r="E142" s="61" t="s">
        <v>458</v>
      </c>
      <c r="F142" s="59">
        <v>20439</v>
      </c>
      <c r="G142" s="60" t="s">
        <v>1029</v>
      </c>
      <c r="H142" s="59">
        <v>9847.77</v>
      </c>
      <c r="I142" s="60" t="s">
        <v>1030</v>
      </c>
    </row>
    <row r="143" spans="1:9" ht="13.5" customHeight="1">
      <c r="A143" s="264" t="s">
        <v>46</v>
      </c>
      <c r="B143" s="264"/>
      <c r="C143" s="265" t="s">
        <v>47</v>
      </c>
      <c r="D143" s="265"/>
      <c r="E143" s="61" t="s">
        <v>458</v>
      </c>
      <c r="F143" s="59">
        <v>20439</v>
      </c>
      <c r="G143" s="60" t="s">
        <v>1029</v>
      </c>
      <c r="H143" s="59">
        <v>9847.77</v>
      </c>
      <c r="I143" s="60" t="s">
        <v>1030</v>
      </c>
    </row>
    <row r="144" ht="0.75" customHeight="1"/>
    <row r="145" spans="1:9" ht="13.5" customHeight="1">
      <c r="A145" s="259" t="s">
        <v>85</v>
      </c>
      <c r="B145" s="259"/>
      <c r="C145" s="259"/>
      <c r="D145" s="259"/>
      <c r="E145" s="259"/>
      <c r="F145" s="260">
        <v>122634.31</v>
      </c>
      <c r="G145" s="261" t="s">
        <v>1031</v>
      </c>
      <c r="H145" s="260">
        <v>47031.46</v>
      </c>
      <c r="I145" s="186" t="s">
        <v>1032</v>
      </c>
    </row>
    <row r="146" spans="1:9" ht="12.75" customHeight="1" hidden="1">
      <c r="A146" s="259"/>
      <c r="B146" s="259"/>
      <c r="C146" s="259"/>
      <c r="D146" s="259"/>
      <c r="E146" s="259"/>
      <c r="F146" s="260"/>
      <c r="G146" s="261"/>
      <c r="H146" s="260"/>
      <c r="I146" s="63"/>
    </row>
    <row r="147" spans="1:9" ht="13.5" customHeight="1">
      <c r="A147" s="262" t="s">
        <v>113</v>
      </c>
      <c r="B147" s="262"/>
      <c r="C147" s="263" t="s">
        <v>246</v>
      </c>
      <c r="D147" s="263"/>
      <c r="E147" s="187" t="s">
        <v>458</v>
      </c>
      <c r="F147" s="188">
        <v>122634.31</v>
      </c>
      <c r="G147" s="189" t="s">
        <v>1031</v>
      </c>
      <c r="H147" s="188">
        <v>47031.46</v>
      </c>
      <c r="I147" s="189" t="s">
        <v>1032</v>
      </c>
    </row>
    <row r="148" spans="1:9" ht="13.5" customHeight="1">
      <c r="A148" s="264" t="s">
        <v>249</v>
      </c>
      <c r="B148" s="264"/>
      <c r="C148" s="265" t="s">
        <v>250</v>
      </c>
      <c r="D148" s="265"/>
      <c r="E148" s="61" t="s">
        <v>458</v>
      </c>
      <c r="F148" s="59">
        <v>121572.31</v>
      </c>
      <c r="G148" s="60" t="s">
        <v>1033</v>
      </c>
      <c r="H148" s="59">
        <v>46632.91</v>
      </c>
      <c r="I148" s="60" t="s">
        <v>1034</v>
      </c>
    </row>
    <row r="149" spans="1:9" ht="13.5" customHeight="1">
      <c r="A149" s="264" t="s">
        <v>42</v>
      </c>
      <c r="B149" s="264"/>
      <c r="C149" s="265" t="s">
        <v>43</v>
      </c>
      <c r="D149" s="265"/>
      <c r="E149" s="61" t="s">
        <v>458</v>
      </c>
      <c r="F149" s="59">
        <v>3716.07</v>
      </c>
      <c r="G149" s="60" t="s">
        <v>1035</v>
      </c>
      <c r="H149" s="59">
        <v>1132.54</v>
      </c>
      <c r="I149" s="60" t="s">
        <v>1036</v>
      </c>
    </row>
    <row r="150" spans="1:9" ht="13.5" customHeight="1">
      <c r="A150" s="264" t="s">
        <v>44</v>
      </c>
      <c r="B150" s="264"/>
      <c r="C150" s="265" t="s">
        <v>45</v>
      </c>
      <c r="D150" s="265"/>
      <c r="E150" s="61" t="s">
        <v>458</v>
      </c>
      <c r="F150" s="59">
        <v>1327.23</v>
      </c>
      <c r="G150" s="60" t="s">
        <v>528</v>
      </c>
      <c r="H150" s="59">
        <v>776.39</v>
      </c>
      <c r="I150" s="60" t="s">
        <v>1037</v>
      </c>
    </row>
    <row r="151" spans="1:9" ht="13.5" customHeight="1">
      <c r="A151" s="264" t="s">
        <v>48</v>
      </c>
      <c r="B151" s="264"/>
      <c r="C151" s="265" t="s">
        <v>49</v>
      </c>
      <c r="D151" s="265"/>
      <c r="E151" s="61" t="s">
        <v>458</v>
      </c>
      <c r="F151" s="59">
        <v>1990.84</v>
      </c>
      <c r="G151" s="60" t="s">
        <v>926</v>
      </c>
      <c r="H151" s="59">
        <v>321.75</v>
      </c>
      <c r="I151" s="60" t="s">
        <v>1038</v>
      </c>
    </row>
    <row r="152" spans="1:9" ht="13.5" customHeight="1">
      <c r="A152" s="264" t="s">
        <v>346</v>
      </c>
      <c r="B152" s="264"/>
      <c r="C152" s="265" t="s">
        <v>347</v>
      </c>
      <c r="D152" s="265"/>
      <c r="E152" s="61" t="s">
        <v>458</v>
      </c>
      <c r="F152" s="59">
        <v>398</v>
      </c>
      <c r="G152" s="60" t="s">
        <v>1039</v>
      </c>
      <c r="H152" s="59">
        <v>34.4</v>
      </c>
      <c r="I152" s="60" t="s">
        <v>1040</v>
      </c>
    </row>
    <row r="153" spans="1:9" ht="13.5" customHeight="1">
      <c r="A153" s="264" t="s">
        <v>50</v>
      </c>
      <c r="B153" s="264"/>
      <c r="C153" s="265" t="s">
        <v>51</v>
      </c>
      <c r="D153" s="265"/>
      <c r="E153" s="61" t="s">
        <v>458</v>
      </c>
      <c r="F153" s="59">
        <v>93436.27</v>
      </c>
      <c r="G153" s="60" t="s">
        <v>1041</v>
      </c>
      <c r="H153" s="59">
        <v>32146.15</v>
      </c>
      <c r="I153" s="60" t="s">
        <v>1042</v>
      </c>
    </row>
    <row r="154" spans="1:9" ht="13.5" customHeight="1">
      <c r="A154" s="264" t="s">
        <v>52</v>
      </c>
      <c r="B154" s="264"/>
      <c r="C154" s="265" t="s">
        <v>53</v>
      </c>
      <c r="D154" s="265"/>
      <c r="E154" s="61" t="s">
        <v>458</v>
      </c>
      <c r="F154" s="59">
        <v>9423.19</v>
      </c>
      <c r="G154" s="60" t="s">
        <v>1043</v>
      </c>
      <c r="H154" s="59">
        <v>4963.39</v>
      </c>
      <c r="I154" s="60" t="s">
        <v>1044</v>
      </c>
    </row>
    <row r="155" spans="1:9" ht="13.5" customHeight="1">
      <c r="A155" s="264" t="s">
        <v>110</v>
      </c>
      <c r="B155" s="264"/>
      <c r="C155" s="265" t="s">
        <v>111</v>
      </c>
      <c r="D155" s="265"/>
      <c r="E155" s="61" t="s">
        <v>458</v>
      </c>
      <c r="F155" s="59">
        <v>39816.85</v>
      </c>
      <c r="G155" s="60" t="s">
        <v>670</v>
      </c>
      <c r="H155" s="59">
        <v>19269.27</v>
      </c>
      <c r="I155" s="60" t="s">
        <v>671</v>
      </c>
    </row>
    <row r="156" spans="1:9" ht="13.5" customHeight="1">
      <c r="A156" s="264" t="s">
        <v>54</v>
      </c>
      <c r="B156" s="264"/>
      <c r="C156" s="265" t="s">
        <v>55</v>
      </c>
      <c r="D156" s="265"/>
      <c r="E156" s="61" t="s">
        <v>458</v>
      </c>
      <c r="F156" s="59">
        <v>40214</v>
      </c>
      <c r="G156" s="60" t="s">
        <v>1045</v>
      </c>
      <c r="H156" s="59">
        <v>5791.32</v>
      </c>
      <c r="I156" s="60" t="s">
        <v>1046</v>
      </c>
    </row>
    <row r="157" spans="1:9" ht="13.5" customHeight="1">
      <c r="A157" s="264" t="s">
        <v>56</v>
      </c>
      <c r="B157" s="264"/>
      <c r="C157" s="265" t="s">
        <v>57</v>
      </c>
      <c r="D157" s="265"/>
      <c r="E157" s="61" t="s">
        <v>458</v>
      </c>
      <c r="F157" s="59">
        <v>1328</v>
      </c>
      <c r="G157" s="60" t="s">
        <v>549</v>
      </c>
      <c r="H157" s="59">
        <v>389.97</v>
      </c>
      <c r="I157" s="60" t="s">
        <v>1047</v>
      </c>
    </row>
    <row r="158" spans="1:9" ht="13.5" customHeight="1">
      <c r="A158" s="264" t="s">
        <v>58</v>
      </c>
      <c r="B158" s="264"/>
      <c r="C158" s="265" t="s">
        <v>348</v>
      </c>
      <c r="D158" s="265"/>
      <c r="E158" s="61" t="s">
        <v>458</v>
      </c>
      <c r="F158" s="59">
        <v>1327</v>
      </c>
      <c r="G158" s="60" t="s">
        <v>592</v>
      </c>
      <c r="H158" s="59">
        <v>1103.98</v>
      </c>
      <c r="I158" s="60" t="s">
        <v>1048</v>
      </c>
    </row>
    <row r="159" spans="1:9" ht="13.5" customHeight="1">
      <c r="A159" s="264" t="s">
        <v>81</v>
      </c>
      <c r="B159" s="264"/>
      <c r="C159" s="265" t="s">
        <v>82</v>
      </c>
      <c r="D159" s="265"/>
      <c r="E159" s="61" t="s">
        <v>458</v>
      </c>
      <c r="F159" s="59">
        <v>1327.23</v>
      </c>
      <c r="G159" s="60" t="s">
        <v>528</v>
      </c>
      <c r="H159" s="59">
        <v>628.22</v>
      </c>
      <c r="I159" s="60" t="s">
        <v>1049</v>
      </c>
    </row>
    <row r="160" spans="1:9" ht="13.5" customHeight="1">
      <c r="A160" s="264" t="s">
        <v>5</v>
      </c>
      <c r="B160" s="264"/>
      <c r="C160" s="265" t="s">
        <v>6</v>
      </c>
      <c r="D160" s="265"/>
      <c r="E160" s="61" t="s">
        <v>458</v>
      </c>
      <c r="F160" s="59">
        <v>20304.97</v>
      </c>
      <c r="G160" s="60" t="s">
        <v>1050</v>
      </c>
      <c r="H160" s="59">
        <v>11527.61</v>
      </c>
      <c r="I160" s="60" t="s">
        <v>1051</v>
      </c>
    </row>
    <row r="161" spans="1:9" ht="13.5" customHeight="1">
      <c r="A161" s="264" t="s">
        <v>59</v>
      </c>
      <c r="B161" s="264"/>
      <c r="C161" s="265" t="s">
        <v>60</v>
      </c>
      <c r="D161" s="265"/>
      <c r="E161" s="61" t="s">
        <v>458</v>
      </c>
      <c r="F161" s="59">
        <v>1460.17</v>
      </c>
      <c r="G161" s="60" t="s">
        <v>1052</v>
      </c>
      <c r="H161" s="59">
        <v>566.39</v>
      </c>
      <c r="I161" s="60" t="s">
        <v>1053</v>
      </c>
    </row>
    <row r="162" spans="1:9" ht="13.5" customHeight="1">
      <c r="A162" s="264" t="s">
        <v>61</v>
      </c>
      <c r="B162" s="264"/>
      <c r="C162" s="265" t="s">
        <v>62</v>
      </c>
      <c r="D162" s="265"/>
      <c r="E162" s="61" t="s">
        <v>458</v>
      </c>
      <c r="F162" s="59">
        <v>3317.61</v>
      </c>
      <c r="G162" s="60" t="s">
        <v>1054</v>
      </c>
      <c r="H162" s="59">
        <v>1225.76</v>
      </c>
      <c r="I162" s="60" t="s">
        <v>1055</v>
      </c>
    </row>
    <row r="163" spans="1:9" ht="13.5" customHeight="1">
      <c r="A163" s="264" t="s">
        <v>7</v>
      </c>
      <c r="B163" s="264"/>
      <c r="C163" s="265" t="s">
        <v>8</v>
      </c>
      <c r="D163" s="265"/>
      <c r="E163" s="61" t="s">
        <v>458</v>
      </c>
      <c r="F163" s="59">
        <v>265.72</v>
      </c>
      <c r="G163" s="60" t="s">
        <v>1056</v>
      </c>
      <c r="H163" s="59">
        <v>42.63</v>
      </c>
      <c r="I163" s="60" t="s">
        <v>1057</v>
      </c>
    </row>
    <row r="164" spans="1:9" ht="13.5" customHeight="1">
      <c r="A164" s="264" t="s">
        <v>63</v>
      </c>
      <c r="B164" s="264"/>
      <c r="C164" s="265" t="s">
        <v>64</v>
      </c>
      <c r="D164" s="265"/>
      <c r="E164" s="61" t="s">
        <v>458</v>
      </c>
      <c r="F164" s="59">
        <v>5043.47</v>
      </c>
      <c r="G164" s="60" t="s">
        <v>1058</v>
      </c>
      <c r="H164" s="59">
        <v>2289.33</v>
      </c>
      <c r="I164" s="60" t="s">
        <v>1059</v>
      </c>
    </row>
    <row r="165" spans="1:9" ht="13.5" customHeight="1">
      <c r="A165" s="264" t="s">
        <v>83</v>
      </c>
      <c r="B165" s="264"/>
      <c r="C165" s="265" t="s">
        <v>84</v>
      </c>
      <c r="D165" s="265"/>
      <c r="E165" s="61" t="s">
        <v>458</v>
      </c>
      <c r="F165" s="59">
        <v>3185</v>
      </c>
      <c r="G165" s="60" t="s">
        <v>1060</v>
      </c>
      <c r="H165" s="59">
        <v>2760.22</v>
      </c>
      <c r="I165" s="60" t="s">
        <v>1061</v>
      </c>
    </row>
    <row r="166" spans="1:9" ht="13.5" customHeight="1">
      <c r="A166" s="264" t="s">
        <v>9</v>
      </c>
      <c r="B166" s="264"/>
      <c r="C166" s="265" t="s">
        <v>10</v>
      </c>
      <c r="D166" s="265"/>
      <c r="E166" s="61" t="s">
        <v>458</v>
      </c>
      <c r="F166" s="59">
        <v>265</v>
      </c>
      <c r="G166" s="60" t="s">
        <v>563</v>
      </c>
      <c r="H166" s="59">
        <v>0</v>
      </c>
      <c r="I166" s="60" t="s">
        <v>515</v>
      </c>
    </row>
    <row r="167" spans="1:9" ht="13.5" customHeight="1">
      <c r="A167" s="264" t="s">
        <v>67</v>
      </c>
      <c r="B167" s="264"/>
      <c r="C167" s="265" t="s">
        <v>68</v>
      </c>
      <c r="D167" s="265"/>
      <c r="E167" s="61" t="s">
        <v>458</v>
      </c>
      <c r="F167" s="59">
        <v>4114</v>
      </c>
      <c r="G167" s="60" t="s">
        <v>1062</v>
      </c>
      <c r="H167" s="59">
        <v>3227.17</v>
      </c>
      <c r="I167" s="60" t="s">
        <v>1063</v>
      </c>
    </row>
    <row r="168" spans="1:9" ht="13.5" customHeight="1">
      <c r="A168" s="264" t="s">
        <v>26</v>
      </c>
      <c r="B168" s="264"/>
      <c r="C168" s="265" t="s">
        <v>27</v>
      </c>
      <c r="D168" s="265"/>
      <c r="E168" s="61" t="s">
        <v>458</v>
      </c>
      <c r="F168" s="59">
        <v>2654</v>
      </c>
      <c r="G168" s="60" t="s">
        <v>947</v>
      </c>
      <c r="H168" s="59">
        <v>1416.11</v>
      </c>
      <c r="I168" s="60" t="s">
        <v>1064</v>
      </c>
    </row>
    <row r="169" spans="1:9" ht="13.5" customHeight="1">
      <c r="A169" s="264" t="s">
        <v>11</v>
      </c>
      <c r="B169" s="264"/>
      <c r="C169" s="265" t="s">
        <v>12</v>
      </c>
      <c r="D169" s="265"/>
      <c r="E169" s="61" t="s">
        <v>458</v>
      </c>
      <c r="F169" s="59">
        <v>4115</v>
      </c>
      <c r="G169" s="60" t="s">
        <v>1065</v>
      </c>
      <c r="H169" s="59">
        <v>1826.61</v>
      </c>
      <c r="I169" s="60" t="s">
        <v>1066</v>
      </c>
    </row>
    <row r="170" spans="1:9" ht="13.5" customHeight="1">
      <c r="A170" s="264" t="s">
        <v>69</v>
      </c>
      <c r="B170" s="264"/>
      <c r="C170" s="265" t="s">
        <v>70</v>
      </c>
      <c r="D170" s="265"/>
      <c r="E170" s="61" t="s">
        <v>458</v>
      </c>
      <c r="F170" s="59">
        <v>2389</v>
      </c>
      <c r="G170" s="60" t="s">
        <v>1067</v>
      </c>
      <c r="H170" s="59">
        <v>1112.96</v>
      </c>
      <c r="I170" s="60" t="s">
        <v>1068</v>
      </c>
    </row>
    <row r="171" spans="1:9" ht="13.5" customHeight="1">
      <c r="A171" s="264" t="s">
        <v>19</v>
      </c>
      <c r="B171" s="264"/>
      <c r="C171" s="265" t="s">
        <v>20</v>
      </c>
      <c r="D171" s="265"/>
      <c r="E171" s="61" t="s">
        <v>458</v>
      </c>
      <c r="F171" s="59">
        <v>133</v>
      </c>
      <c r="G171" s="60" t="s">
        <v>1069</v>
      </c>
      <c r="H171" s="59">
        <v>0</v>
      </c>
      <c r="I171" s="60" t="s">
        <v>515</v>
      </c>
    </row>
    <row r="172" spans="1:9" ht="13.5" customHeight="1">
      <c r="A172" s="264" t="s">
        <v>14</v>
      </c>
      <c r="B172" s="264"/>
      <c r="C172" s="265" t="s">
        <v>349</v>
      </c>
      <c r="D172" s="265"/>
      <c r="E172" s="61" t="s">
        <v>458</v>
      </c>
      <c r="F172" s="59">
        <v>133</v>
      </c>
      <c r="G172" s="60" t="s">
        <v>1069</v>
      </c>
      <c r="H172" s="59">
        <v>55</v>
      </c>
      <c r="I172" s="60" t="s">
        <v>1070</v>
      </c>
    </row>
    <row r="173" spans="1:9" ht="13.5" customHeight="1">
      <c r="A173" s="264" t="s">
        <v>71</v>
      </c>
      <c r="B173" s="264"/>
      <c r="C173" s="265" t="s">
        <v>72</v>
      </c>
      <c r="D173" s="265"/>
      <c r="E173" s="61" t="s">
        <v>458</v>
      </c>
      <c r="F173" s="59">
        <v>133</v>
      </c>
      <c r="G173" s="60" t="s">
        <v>1069</v>
      </c>
      <c r="H173" s="59">
        <v>33.18</v>
      </c>
      <c r="I173" s="60" t="s">
        <v>1071</v>
      </c>
    </row>
    <row r="174" spans="1:9" ht="13.5" customHeight="1">
      <c r="A174" s="264" t="s">
        <v>73</v>
      </c>
      <c r="B174" s="264"/>
      <c r="C174" s="265" t="s">
        <v>12</v>
      </c>
      <c r="D174" s="265"/>
      <c r="E174" s="61" t="s">
        <v>458</v>
      </c>
      <c r="F174" s="59">
        <v>1327</v>
      </c>
      <c r="G174" s="60" t="s">
        <v>592</v>
      </c>
      <c r="H174" s="59">
        <v>625.47</v>
      </c>
      <c r="I174" s="60" t="s">
        <v>1072</v>
      </c>
    </row>
    <row r="175" spans="1:9" ht="13.5" customHeight="1">
      <c r="A175" s="264" t="s">
        <v>251</v>
      </c>
      <c r="B175" s="264"/>
      <c r="C175" s="265" t="s">
        <v>252</v>
      </c>
      <c r="D175" s="265"/>
      <c r="E175" s="61" t="s">
        <v>458</v>
      </c>
      <c r="F175" s="59">
        <v>1062</v>
      </c>
      <c r="G175" s="60" t="s">
        <v>664</v>
      </c>
      <c r="H175" s="59">
        <v>398.55</v>
      </c>
      <c r="I175" s="60" t="s">
        <v>1073</v>
      </c>
    </row>
    <row r="176" spans="1:9" ht="13.5" customHeight="1">
      <c r="A176" s="264" t="s">
        <v>76</v>
      </c>
      <c r="B176" s="264"/>
      <c r="C176" s="265" t="s">
        <v>77</v>
      </c>
      <c r="D176" s="265"/>
      <c r="E176" s="61" t="s">
        <v>458</v>
      </c>
      <c r="F176" s="59">
        <v>1062</v>
      </c>
      <c r="G176" s="60" t="s">
        <v>664</v>
      </c>
      <c r="H176" s="59">
        <v>398.55</v>
      </c>
      <c r="I176" s="60" t="s">
        <v>1073</v>
      </c>
    </row>
    <row r="177" spans="1:9" ht="13.5" customHeight="1">
      <c r="A177" s="264" t="s">
        <v>78</v>
      </c>
      <c r="B177" s="264"/>
      <c r="C177" s="265" t="s">
        <v>79</v>
      </c>
      <c r="D177" s="265"/>
      <c r="E177" s="61" t="s">
        <v>458</v>
      </c>
      <c r="F177" s="59">
        <v>1062</v>
      </c>
      <c r="G177" s="60" t="s">
        <v>664</v>
      </c>
      <c r="H177" s="59">
        <v>398.55</v>
      </c>
      <c r="I177" s="60" t="s">
        <v>1073</v>
      </c>
    </row>
    <row r="178" ht="0.75" customHeight="1"/>
    <row r="179" spans="1:9" ht="13.5" customHeight="1">
      <c r="A179" s="259" t="s">
        <v>80</v>
      </c>
      <c r="B179" s="259"/>
      <c r="C179" s="259"/>
      <c r="D179" s="259"/>
      <c r="E179" s="259"/>
      <c r="F179" s="260">
        <v>4114</v>
      </c>
      <c r="G179" s="261" t="s">
        <v>1062</v>
      </c>
      <c r="H179" s="260">
        <v>828.66</v>
      </c>
      <c r="I179" s="186" t="s">
        <v>1074</v>
      </c>
    </row>
    <row r="180" spans="1:9" ht="12.75" customHeight="1" hidden="1">
      <c r="A180" s="259"/>
      <c r="B180" s="259"/>
      <c r="C180" s="259"/>
      <c r="D180" s="259"/>
      <c r="E180" s="259"/>
      <c r="F180" s="260"/>
      <c r="G180" s="261"/>
      <c r="H180" s="260"/>
      <c r="I180" s="63"/>
    </row>
    <row r="181" spans="1:9" ht="13.5" customHeight="1">
      <c r="A181" s="262" t="s">
        <v>113</v>
      </c>
      <c r="B181" s="262"/>
      <c r="C181" s="263" t="s">
        <v>246</v>
      </c>
      <c r="D181" s="263"/>
      <c r="E181" s="187" t="s">
        <v>458</v>
      </c>
      <c r="F181" s="188">
        <v>4114</v>
      </c>
      <c r="G181" s="189" t="s">
        <v>1062</v>
      </c>
      <c r="H181" s="188">
        <v>828.66</v>
      </c>
      <c r="I181" s="189" t="s">
        <v>1074</v>
      </c>
    </row>
    <row r="182" spans="1:9" ht="13.5" customHeight="1">
      <c r="A182" s="264" t="s">
        <v>249</v>
      </c>
      <c r="B182" s="264"/>
      <c r="C182" s="265" t="s">
        <v>250</v>
      </c>
      <c r="D182" s="265"/>
      <c r="E182" s="61" t="s">
        <v>458</v>
      </c>
      <c r="F182" s="59">
        <v>4114</v>
      </c>
      <c r="G182" s="60" t="s">
        <v>1062</v>
      </c>
      <c r="H182" s="59">
        <v>828.66</v>
      </c>
      <c r="I182" s="60" t="s">
        <v>1074</v>
      </c>
    </row>
    <row r="183" spans="1:9" ht="13.5" customHeight="1">
      <c r="A183" s="264" t="s">
        <v>50</v>
      </c>
      <c r="B183" s="264"/>
      <c r="C183" s="265" t="s">
        <v>51</v>
      </c>
      <c r="D183" s="265"/>
      <c r="E183" s="61" t="s">
        <v>458</v>
      </c>
      <c r="F183" s="59">
        <v>3981</v>
      </c>
      <c r="G183" s="60" t="s">
        <v>1075</v>
      </c>
      <c r="H183" s="59">
        <v>828.66</v>
      </c>
      <c r="I183" s="60" t="s">
        <v>1076</v>
      </c>
    </row>
    <row r="184" spans="1:9" ht="13.5" customHeight="1">
      <c r="A184" s="264" t="s">
        <v>52</v>
      </c>
      <c r="B184" s="264"/>
      <c r="C184" s="265" t="s">
        <v>53</v>
      </c>
      <c r="D184" s="265"/>
      <c r="E184" s="61" t="s">
        <v>458</v>
      </c>
      <c r="F184" s="59">
        <v>3981</v>
      </c>
      <c r="G184" s="60" t="s">
        <v>1075</v>
      </c>
      <c r="H184" s="59">
        <v>828.66</v>
      </c>
      <c r="I184" s="60" t="s">
        <v>1076</v>
      </c>
    </row>
    <row r="185" spans="1:9" ht="13.5" customHeight="1">
      <c r="A185" s="264" t="s">
        <v>5</v>
      </c>
      <c r="B185" s="264"/>
      <c r="C185" s="265" t="s">
        <v>6</v>
      </c>
      <c r="D185" s="265"/>
      <c r="E185" s="61" t="s">
        <v>458</v>
      </c>
      <c r="F185" s="59">
        <v>133</v>
      </c>
      <c r="G185" s="60" t="s">
        <v>1069</v>
      </c>
      <c r="H185" s="59">
        <v>0</v>
      </c>
      <c r="I185" s="60" t="s">
        <v>515</v>
      </c>
    </row>
    <row r="186" spans="1:9" ht="13.5" customHeight="1">
      <c r="A186" s="264" t="s">
        <v>26</v>
      </c>
      <c r="B186" s="264"/>
      <c r="C186" s="265" t="s">
        <v>27</v>
      </c>
      <c r="D186" s="265"/>
      <c r="E186" s="61" t="s">
        <v>458</v>
      </c>
      <c r="F186" s="59">
        <v>133</v>
      </c>
      <c r="G186" s="60" t="s">
        <v>1069</v>
      </c>
      <c r="H186" s="59">
        <v>0</v>
      </c>
      <c r="I186" s="60" t="s">
        <v>515</v>
      </c>
    </row>
    <row r="187" spans="1:9" ht="13.5" customHeight="1">
      <c r="A187" s="258" t="s">
        <v>464</v>
      </c>
      <c r="B187" s="258"/>
      <c r="C187" s="258"/>
      <c r="D187" s="258"/>
      <c r="E187" s="258"/>
      <c r="F187" s="184">
        <v>265</v>
      </c>
      <c r="G187" s="184">
        <v>265</v>
      </c>
      <c r="H187" s="184">
        <v>66.36</v>
      </c>
      <c r="I187" s="185" t="s">
        <v>1077</v>
      </c>
    </row>
    <row r="188" spans="1:9" ht="0.75" customHeight="1">
      <c r="A188" s="62"/>
      <c r="B188" s="62"/>
      <c r="C188" s="62"/>
      <c r="D188" s="62"/>
      <c r="E188" s="62"/>
      <c r="F188" s="62"/>
      <c r="G188" s="62"/>
      <c r="H188" s="62"/>
      <c r="I188" s="62"/>
    </row>
    <row r="189" spans="1:9" ht="13.5" customHeight="1">
      <c r="A189" s="259" t="s">
        <v>4</v>
      </c>
      <c r="B189" s="259"/>
      <c r="C189" s="259"/>
      <c r="D189" s="259"/>
      <c r="E189" s="259"/>
      <c r="F189" s="260">
        <v>0</v>
      </c>
      <c r="G189" s="261" t="s">
        <v>514</v>
      </c>
      <c r="H189" s="260">
        <v>66.36</v>
      </c>
      <c r="I189" s="186" t="s">
        <v>515</v>
      </c>
    </row>
    <row r="190" spans="1:9" ht="12.75" customHeight="1" hidden="1">
      <c r="A190" s="259"/>
      <c r="B190" s="259"/>
      <c r="C190" s="259"/>
      <c r="D190" s="259"/>
      <c r="E190" s="259"/>
      <c r="F190" s="260"/>
      <c r="G190" s="261"/>
      <c r="H190" s="260"/>
      <c r="I190" s="63"/>
    </row>
    <row r="191" spans="1:9" ht="13.5" customHeight="1">
      <c r="A191" s="262" t="s">
        <v>113</v>
      </c>
      <c r="B191" s="262"/>
      <c r="C191" s="263" t="s">
        <v>246</v>
      </c>
      <c r="D191" s="263"/>
      <c r="E191" s="187" t="s">
        <v>458</v>
      </c>
      <c r="F191" s="188">
        <v>0</v>
      </c>
      <c r="G191" s="189" t="s">
        <v>514</v>
      </c>
      <c r="H191" s="188">
        <v>66.36</v>
      </c>
      <c r="I191" s="189" t="s">
        <v>515</v>
      </c>
    </row>
    <row r="192" spans="1:9" ht="13.5" customHeight="1">
      <c r="A192" s="264" t="s">
        <v>249</v>
      </c>
      <c r="B192" s="264"/>
      <c r="C192" s="265" t="s">
        <v>250</v>
      </c>
      <c r="D192" s="265"/>
      <c r="E192" s="61" t="s">
        <v>458</v>
      </c>
      <c r="F192" s="59">
        <v>0</v>
      </c>
      <c r="G192" s="60" t="s">
        <v>514</v>
      </c>
      <c r="H192" s="59">
        <v>66.36</v>
      </c>
      <c r="I192" s="60" t="s">
        <v>515</v>
      </c>
    </row>
    <row r="193" spans="1:9" ht="13.5" customHeight="1">
      <c r="A193" s="264" t="s">
        <v>5</v>
      </c>
      <c r="B193" s="264"/>
      <c r="C193" s="265" t="s">
        <v>6</v>
      </c>
      <c r="D193" s="265"/>
      <c r="E193" s="61" t="s">
        <v>458</v>
      </c>
      <c r="F193" s="59">
        <v>0</v>
      </c>
      <c r="G193" s="60" t="s">
        <v>514</v>
      </c>
      <c r="H193" s="59">
        <v>66.36</v>
      </c>
      <c r="I193" s="60" t="s">
        <v>515</v>
      </c>
    </row>
    <row r="194" spans="1:9" ht="13.5" customHeight="1">
      <c r="A194" s="264" t="s">
        <v>83</v>
      </c>
      <c r="B194" s="264"/>
      <c r="C194" s="265" t="s">
        <v>84</v>
      </c>
      <c r="D194" s="265"/>
      <c r="E194" s="61" t="s">
        <v>458</v>
      </c>
      <c r="F194" s="59">
        <v>0</v>
      </c>
      <c r="G194" s="60" t="s">
        <v>514</v>
      </c>
      <c r="H194" s="59">
        <v>66.36</v>
      </c>
      <c r="I194" s="60" t="s">
        <v>515</v>
      </c>
    </row>
    <row r="195" spans="1:9" ht="13.5" customHeight="1">
      <c r="A195" s="265" t="s">
        <v>85</v>
      </c>
      <c r="B195" s="265"/>
      <c r="C195" s="265"/>
      <c r="D195" s="265"/>
      <c r="E195" s="265"/>
      <c r="F195" s="270">
        <v>265</v>
      </c>
      <c r="G195" s="271" t="s">
        <v>563</v>
      </c>
      <c r="H195" s="270">
        <v>0</v>
      </c>
      <c r="I195" s="60" t="s">
        <v>515</v>
      </c>
    </row>
    <row r="196" spans="1:9" ht="12.75" customHeight="1" hidden="1">
      <c r="A196" s="265"/>
      <c r="B196" s="265"/>
      <c r="C196" s="265"/>
      <c r="D196" s="265"/>
      <c r="E196" s="265"/>
      <c r="F196" s="270"/>
      <c r="G196" s="271"/>
      <c r="H196" s="270"/>
      <c r="I196" s="66"/>
    </row>
    <row r="197" spans="1:9" ht="13.5" customHeight="1">
      <c r="A197" s="262" t="s">
        <v>113</v>
      </c>
      <c r="B197" s="262"/>
      <c r="C197" s="263" t="s">
        <v>246</v>
      </c>
      <c r="D197" s="263"/>
      <c r="E197" s="187" t="s">
        <v>458</v>
      </c>
      <c r="F197" s="188">
        <v>265</v>
      </c>
      <c r="G197" s="189" t="s">
        <v>563</v>
      </c>
      <c r="H197" s="188">
        <v>0</v>
      </c>
      <c r="I197" s="189" t="s">
        <v>515</v>
      </c>
    </row>
    <row r="198" spans="1:9" ht="13.5" customHeight="1">
      <c r="A198" s="264" t="s">
        <v>249</v>
      </c>
      <c r="B198" s="264"/>
      <c r="C198" s="265" t="s">
        <v>250</v>
      </c>
      <c r="D198" s="265"/>
      <c r="E198" s="61" t="s">
        <v>458</v>
      </c>
      <c r="F198" s="59">
        <v>265</v>
      </c>
      <c r="G198" s="60" t="s">
        <v>563</v>
      </c>
      <c r="H198" s="59">
        <v>0</v>
      </c>
      <c r="I198" s="60" t="s">
        <v>515</v>
      </c>
    </row>
    <row r="199" spans="1:9" ht="13.5" customHeight="1">
      <c r="A199" s="264" t="s">
        <v>5</v>
      </c>
      <c r="B199" s="264"/>
      <c r="C199" s="265" t="s">
        <v>6</v>
      </c>
      <c r="D199" s="265"/>
      <c r="E199" s="61" t="s">
        <v>458</v>
      </c>
      <c r="F199" s="59">
        <v>265</v>
      </c>
      <c r="G199" s="60" t="s">
        <v>563</v>
      </c>
      <c r="H199" s="59">
        <v>0</v>
      </c>
      <c r="I199" s="60" t="s">
        <v>515</v>
      </c>
    </row>
    <row r="200" spans="1:9" ht="13.5" customHeight="1">
      <c r="A200" s="264" t="s">
        <v>26</v>
      </c>
      <c r="B200" s="264"/>
      <c r="C200" s="265" t="s">
        <v>27</v>
      </c>
      <c r="D200" s="265"/>
      <c r="E200" s="61" t="s">
        <v>458</v>
      </c>
      <c r="F200" s="59">
        <v>265</v>
      </c>
      <c r="G200" s="60" t="s">
        <v>563</v>
      </c>
      <c r="H200" s="59">
        <v>0</v>
      </c>
      <c r="I200" s="60" t="s">
        <v>515</v>
      </c>
    </row>
    <row r="201" spans="1:9" ht="13.5" customHeight="1">
      <c r="A201" s="258" t="s">
        <v>463</v>
      </c>
      <c r="B201" s="258"/>
      <c r="C201" s="258"/>
      <c r="D201" s="258"/>
      <c r="E201" s="258"/>
      <c r="F201" s="184">
        <v>8892.33</v>
      </c>
      <c r="G201" s="184">
        <v>8892.33</v>
      </c>
      <c r="H201" s="184">
        <v>3395.47</v>
      </c>
      <c r="I201" s="185" t="s">
        <v>1078</v>
      </c>
    </row>
    <row r="202" spans="1:9" ht="0.75" customHeight="1">
      <c r="A202" s="62"/>
      <c r="B202" s="62"/>
      <c r="C202" s="62"/>
      <c r="D202" s="62"/>
      <c r="E202" s="62"/>
      <c r="F202" s="62"/>
      <c r="G202" s="62"/>
      <c r="H202" s="62"/>
      <c r="I202" s="62"/>
    </row>
    <row r="203" spans="1:9" ht="13.5" customHeight="1">
      <c r="A203" s="259" t="s">
        <v>85</v>
      </c>
      <c r="B203" s="259"/>
      <c r="C203" s="259"/>
      <c r="D203" s="259"/>
      <c r="E203" s="259"/>
      <c r="F203" s="260">
        <v>8892.33</v>
      </c>
      <c r="G203" s="261" t="s">
        <v>1079</v>
      </c>
      <c r="H203" s="260">
        <v>3395.47</v>
      </c>
      <c r="I203" s="186" t="s">
        <v>1078</v>
      </c>
    </row>
    <row r="204" spans="1:9" ht="12.75" customHeight="1" hidden="1">
      <c r="A204" s="259"/>
      <c r="B204" s="259"/>
      <c r="C204" s="259"/>
      <c r="D204" s="259"/>
      <c r="E204" s="259"/>
      <c r="F204" s="260"/>
      <c r="G204" s="261"/>
      <c r="H204" s="260"/>
      <c r="I204" s="63"/>
    </row>
    <row r="205" spans="1:9" ht="13.5" customHeight="1">
      <c r="A205" s="262" t="s">
        <v>113</v>
      </c>
      <c r="B205" s="262"/>
      <c r="C205" s="263" t="s">
        <v>246</v>
      </c>
      <c r="D205" s="263"/>
      <c r="E205" s="187" t="s">
        <v>458</v>
      </c>
      <c r="F205" s="188">
        <v>1062</v>
      </c>
      <c r="G205" s="189" t="s">
        <v>664</v>
      </c>
      <c r="H205" s="188">
        <v>549.52</v>
      </c>
      <c r="I205" s="189" t="s">
        <v>499</v>
      </c>
    </row>
    <row r="206" spans="1:9" ht="13.5" customHeight="1">
      <c r="A206" s="264" t="s">
        <v>249</v>
      </c>
      <c r="B206" s="264"/>
      <c r="C206" s="265" t="s">
        <v>250</v>
      </c>
      <c r="D206" s="265"/>
      <c r="E206" s="61" t="s">
        <v>458</v>
      </c>
      <c r="F206" s="59">
        <v>1062</v>
      </c>
      <c r="G206" s="60" t="s">
        <v>664</v>
      </c>
      <c r="H206" s="59">
        <v>549.52</v>
      </c>
      <c r="I206" s="60" t="s">
        <v>499</v>
      </c>
    </row>
    <row r="207" spans="1:9" ht="13.5" customHeight="1">
      <c r="A207" s="264" t="s">
        <v>5</v>
      </c>
      <c r="B207" s="264"/>
      <c r="C207" s="265" t="s">
        <v>6</v>
      </c>
      <c r="D207" s="265"/>
      <c r="E207" s="61" t="s">
        <v>458</v>
      </c>
      <c r="F207" s="59">
        <v>1062</v>
      </c>
      <c r="G207" s="60" t="s">
        <v>664</v>
      </c>
      <c r="H207" s="59">
        <v>549.52</v>
      </c>
      <c r="I207" s="60" t="s">
        <v>499</v>
      </c>
    </row>
    <row r="208" spans="1:9" ht="13.5" customHeight="1">
      <c r="A208" s="264" t="s">
        <v>65</v>
      </c>
      <c r="B208" s="264"/>
      <c r="C208" s="265" t="s">
        <v>66</v>
      </c>
      <c r="D208" s="265"/>
      <c r="E208" s="61" t="s">
        <v>458</v>
      </c>
      <c r="F208" s="59">
        <v>1062</v>
      </c>
      <c r="G208" s="60" t="s">
        <v>664</v>
      </c>
      <c r="H208" s="59">
        <v>549.52</v>
      </c>
      <c r="I208" s="60" t="s">
        <v>499</v>
      </c>
    </row>
    <row r="209" spans="1:9" ht="13.5" customHeight="1">
      <c r="A209" s="264" t="s">
        <v>114</v>
      </c>
      <c r="B209" s="264"/>
      <c r="C209" s="265" t="s">
        <v>262</v>
      </c>
      <c r="D209" s="265"/>
      <c r="E209" s="61" t="s">
        <v>458</v>
      </c>
      <c r="F209" s="59">
        <v>7830.33</v>
      </c>
      <c r="G209" s="60" t="s">
        <v>1080</v>
      </c>
      <c r="H209" s="59">
        <v>2845.95</v>
      </c>
      <c r="I209" s="60" t="s">
        <v>1081</v>
      </c>
    </row>
    <row r="210" spans="1:9" ht="13.5" customHeight="1">
      <c r="A210" s="264" t="s">
        <v>263</v>
      </c>
      <c r="B210" s="264"/>
      <c r="C210" s="265" t="s">
        <v>264</v>
      </c>
      <c r="D210" s="265"/>
      <c r="E210" s="61" t="s">
        <v>458</v>
      </c>
      <c r="F210" s="59">
        <v>7830.33</v>
      </c>
      <c r="G210" s="60" t="s">
        <v>1080</v>
      </c>
      <c r="H210" s="59">
        <v>2845.95</v>
      </c>
      <c r="I210" s="60" t="s">
        <v>1081</v>
      </c>
    </row>
    <row r="211" spans="1:9" ht="13.5" customHeight="1">
      <c r="A211" s="264" t="s">
        <v>28</v>
      </c>
      <c r="B211" s="264"/>
      <c r="C211" s="265" t="s">
        <v>29</v>
      </c>
      <c r="D211" s="265"/>
      <c r="E211" s="61" t="s">
        <v>458</v>
      </c>
      <c r="F211" s="59">
        <v>7432.33</v>
      </c>
      <c r="G211" s="60" t="s">
        <v>1082</v>
      </c>
      <c r="H211" s="59">
        <v>2758.27</v>
      </c>
      <c r="I211" s="60" t="s">
        <v>1083</v>
      </c>
    </row>
    <row r="212" spans="1:9" ht="13.5" customHeight="1">
      <c r="A212" s="264" t="s">
        <v>87</v>
      </c>
      <c r="B212" s="264"/>
      <c r="C212" s="265" t="s">
        <v>88</v>
      </c>
      <c r="D212" s="265"/>
      <c r="E212" s="61" t="s">
        <v>458</v>
      </c>
      <c r="F212" s="59">
        <v>1990.61</v>
      </c>
      <c r="G212" s="60" t="s">
        <v>1084</v>
      </c>
      <c r="H212" s="59">
        <v>882.48</v>
      </c>
      <c r="I212" s="60" t="s">
        <v>1085</v>
      </c>
    </row>
    <row r="213" spans="1:9" ht="13.5" customHeight="1">
      <c r="A213" s="264" t="s">
        <v>298</v>
      </c>
      <c r="B213" s="264"/>
      <c r="C213" s="265" t="s">
        <v>299</v>
      </c>
      <c r="D213" s="265"/>
      <c r="E213" s="61" t="s">
        <v>458</v>
      </c>
      <c r="F213" s="59">
        <v>132.72</v>
      </c>
      <c r="G213" s="60" t="s">
        <v>797</v>
      </c>
      <c r="H213" s="59">
        <v>1875.79</v>
      </c>
      <c r="I213" s="60" t="s">
        <v>798</v>
      </c>
    </row>
    <row r="214" spans="1:9" ht="13.5" customHeight="1">
      <c r="A214" s="264" t="s">
        <v>96</v>
      </c>
      <c r="B214" s="264"/>
      <c r="C214" s="265" t="s">
        <v>97</v>
      </c>
      <c r="D214" s="265"/>
      <c r="E214" s="61" t="s">
        <v>458</v>
      </c>
      <c r="F214" s="59">
        <v>5309</v>
      </c>
      <c r="G214" s="60" t="s">
        <v>922</v>
      </c>
      <c r="H214" s="59">
        <v>0</v>
      </c>
      <c r="I214" s="60" t="s">
        <v>515</v>
      </c>
    </row>
    <row r="215" spans="1:9" ht="13.5" customHeight="1">
      <c r="A215" s="264" t="s">
        <v>123</v>
      </c>
      <c r="B215" s="264"/>
      <c r="C215" s="265" t="s">
        <v>124</v>
      </c>
      <c r="D215" s="265"/>
      <c r="E215" s="61" t="s">
        <v>458</v>
      </c>
      <c r="F215" s="59">
        <v>398</v>
      </c>
      <c r="G215" s="60" t="s">
        <v>1039</v>
      </c>
      <c r="H215" s="59">
        <v>87.68</v>
      </c>
      <c r="I215" s="60" t="s">
        <v>1086</v>
      </c>
    </row>
    <row r="216" spans="1:9" ht="13.5" customHeight="1">
      <c r="A216" s="264" t="s">
        <v>125</v>
      </c>
      <c r="B216" s="264"/>
      <c r="C216" s="265" t="s">
        <v>126</v>
      </c>
      <c r="D216" s="265"/>
      <c r="E216" s="61" t="s">
        <v>458</v>
      </c>
      <c r="F216" s="59">
        <v>398</v>
      </c>
      <c r="G216" s="60" t="s">
        <v>1039</v>
      </c>
      <c r="H216" s="59">
        <v>87.68</v>
      </c>
      <c r="I216" s="60" t="s">
        <v>1086</v>
      </c>
    </row>
    <row r="217" spans="1:9" ht="15" customHeight="1">
      <c r="A217" s="255" t="s">
        <v>384</v>
      </c>
      <c r="B217" s="255"/>
      <c r="C217" s="255"/>
      <c r="D217" s="255"/>
      <c r="E217" s="255"/>
      <c r="F217" s="64">
        <v>72068.7</v>
      </c>
      <c r="G217" s="64">
        <v>72068.7</v>
      </c>
      <c r="H217" s="64">
        <v>17709.32</v>
      </c>
      <c r="I217" s="179" t="s">
        <v>881</v>
      </c>
    </row>
    <row r="218" spans="1:9" ht="0.75" customHeight="1">
      <c r="A218" s="180"/>
      <c r="B218" s="180"/>
      <c r="C218" s="180"/>
      <c r="D218" s="180"/>
      <c r="E218" s="180"/>
      <c r="F218" s="180"/>
      <c r="G218" s="180"/>
      <c r="H218" s="180"/>
      <c r="I218" s="180"/>
    </row>
    <row r="219" spans="1:9" ht="14.25" customHeight="1">
      <c r="A219" s="66"/>
      <c r="B219" s="256" t="s">
        <v>911</v>
      </c>
      <c r="C219" s="256"/>
      <c r="D219" s="256"/>
      <c r="E219" s="256"/>
      <c r="F219" s="181" t="s">
        <v>880</v>
      </c>
      <c r="G219" s="181" t="s">
        <v>880</v>
      </c>
      <c r="H219" s="181" t="s">
        <v>1087</v>
      </c>
      <c r="I219" s="181" t="s">
        <v>1088</v>
      </c>
    </row>
    <row r="220" spans="1:9" ht="15" customHeight="1">
      <c r="A220" s="257" t="s">
        <v>462</v>
      </c>
      <c r="B220" s="257"/>
      <c r="C220" s="257"/>
      <c r="D220" s="257"/>
      <c r="E220" s="257"/>
      <c r="F220" s="182">
        <v>72068.7</v>
      </c>
      <c r="G220" s="183" t="s">
        <v>880</v>
      </c>
      <c r="H220" s="182">
        <v>17709.32</v>
      </c>
      <c r="I220" s="183" t="s">
        <v>881</v>
      </c>
    </row>
    <row r="221" spans="1:9" ht="13.5" customHeight="1">
      <c r="A221" s="258" t="s">
        <v>461</v>
      </c>
      <c r="B221" s="258"/>
      <c r="C221" s="258"/>
      <c r="D221" s="258"/>
      <c r="E221" s="258"/>
      <c r="F221" s="184">
        <v>72068.7</v>
      </c>
      <c r="G221" s="184">
        <v>72068.7</v>
      </c>
      <c r="H221" s="184">
        <v>17709.32</v>
      </c>
      <c r="I221" s="185" t="s">
        <v>881</v>
      </c>
    </row>
    <row r="222" spans="1:9" ht="0.75" customHeight="1">
      <c r="A222" s="62"/>
      <c r="B222" s="62"/>
      <c r="C222" s="62"/>
      <c r="D222" s="62"/>
      <c r="E222" s="62"/>
      <c r="F222" s="62"/>
      <c r="G222" s="62"/>
      <c r="H222" s="62"/>
      <c r="I222" s="62"/>
    </row>
    <row r="223" spans="1:9" ht="13.5" customHeight="1">
      <c r="A223" s="259" t="s">
        <v>4</v>
      </c>
      <c r="B223" s="259"/>
      <c r="C223" s="259"/>
      <c r="D223" s="259"/>
      <c r="E223" s="259"/>
      <c r="F223" s="260">
        <v>72068.7</v>
      </c>
      <c r="G223" s="261" t="s">
        <v>880</v>
      </c>
      <c r="H223" s="260">
        <v>17709.32</v>
      </c>
      <c r="I223" s="186" t="s">
        <v>881</v>
      </c>
    </row>
    <row r="224" spans="1:9" ht="12.75" customHeight="1" hidden="1">
      <c r="A224" s="259"/>
      <c r="B224" s="259"/>
      <c r="C224" s="259"/>
      <c r="D224" s="259"/>
      <c r="E224" s="259"/>
      <c r="F224" s="260"/>
      <c r="G224" s="261"/>
      <c r="H224" s="260"/>
      <c r="I224" s="63"/>
    </row>
    <row r="225" spans="1:9" ht="13.5" customHeight="1">
      <c r="A225" s="262" t="s">
        <v>113</v>
      </c>
      <c r="B225" s="262"/>
      <c r="C225" s="263" t="s">
        <v>246</v>
      </c>
      <c r="D225" s="263"/>
      <c r="E225" s="187" t="s">
        <v>458</v>
      </c>
      <c r="F225" s="188">
        <v>72068.7</v>
      </c>
      <c r="G225" s="189" t="s">
        <v>880</v>
      </c>
      <c r="H225" s="188">
        <v>17709.32</v>
      </c>
      <c r="I225" s="189" t="s">
        <v>881</v>
      </c>
    </row>
    <row r="226" spans="1:9" ht="13.5" customHeight="1">
      <c r="A226" s="264" t="s">
        <v>256</v>
      </c>
      <c r="B226" s="264"/>
      <c r="C226" s="265" t="s">
        <v>257</v>
      </c>
      <c r="D226" s="265"/>
      <c r="E226" s="61" t="s">
        <v>458</v>
      </c>
      <c r="F226" s="59">
        <v>44196.7</v>
      </c>
      <c r="G226" s="60" t="s">
        <v>1089</v>
      </c>
      <c r="H226" s="59">
        <v>17709.32</v>
      </c>
      <c r="I226" s="60" t="s">
        <v>1090</v>
      </c>
    </row>
    <row r="227" spans="1:9" ht="13.5" customHeight="1">
      <c r="A227" s="264" t="s">
        <v>21</v>
      </c>
      <c r="B227" s="264"/>
      <c r="C227" s="265" t="s">
        <v>22</v>
      </c>
      <c r="D227" s="265"/>
      <c r="E227" s="61" t="s">
        <v>458</v>
      </c>
      <c r="F227" s="59">
        <v>43798.53</v>
      </c>
      <c r="G227" s="60" t="s">
        <v>740</v>
      </c>
      <c r="H227" s="59">
        <v>17433.07</v>
      </c>
      <c r="I227" s="60" t="s">
        <v>741</v>
      </c>
    </row>
    <row r="228" spans="1:9" ht="13.5" customHeight="1">
      <c r="A228" s="264" t="s">
        <v>23</v>
      </c>
      <c r="B228" s="264"/>
      <c r="C228" s="265" t="s">
        <v>24</v>
      </c>
      <c r="D228" s="265"/>
      <c r="E228" s="61" t="s">
        <v>458</v>
      </c>
      <c r="F228" s="59">
        <v>43798.53</v>
      </c>
      <c r="G228" s="60" t="s">
        <v>740</v>
      </c>
      <c r="H228" s="59">
        <v>17433.07</v>
      </c>
      <c r="I228" s="60" t="s">
        <v>741</v>
      </c>
    </row>
    <row r="229" spans="1:9" ht="13.5" customHeight="1">
      <c r="A229" s="264" t="s">
        <v>291</v>
      </c>
      <c r="B229" s="264"/>
      <c r="C229" s="265" t="s">
        <v>268</v>
      </c>
      <c r="D229" s="265"/>
      <c r="E229" s="61" t="s">
        <v>458</v>
      </c>
      <c r="F229" s="59">
        <v>398.17</v>
      </c>
      <c r="G229" s="60" t="s">
        <v>585</v>
      </c>
      <c r="H229" s="59">
        <v>276.25</v>
      </c>
      <c r="I229" s="60" t="s">
        <v>1091</v>
      </c>
    </row>
    <row r="230" spans="1:9" ht="13.5" customHeight="1">
      <c r="A230" s="264" t="s">
        <v>292</v>
      </c>
      <c r="B230" s="264"/>
      <c r="C230" s="266" t="s">
        <v>269</v>
      </c>
      <c r="D230" s="266"/>
      <c r="E230" s="61" t="s">
        <v>458</v>
      </c>
      <c r="F230" s="59">
        <v>398.17</v>
      </c>
      <c r="G230" s="60" t="s">
        <v>585</v>
      </c>
      <c r="H230" s="59">
        <v>276.25</v>
      </c>
      <c r="I230" s="60" t="s">
        <v>1091</v>
      </c>
    </row>
    <row r="231" spans="1:9" ht="13.5" customHeight="1">
      <c r="A231" s="264" t="s">
        <v>258</v>
      </c>
      <c r="B231" s="264"/>
      <c r="C231" s="266" t="s">
        <v>259</v>
      </c>
      <c r="D231" s="266"/>
      <c r="E231" s="61" t="s">
        <v>458</v>
      </c>
      <c r="F231" s="59">
        <v>27872</v>
      </c>
      <c r="G231" s="60" t="s">
        <v>1092</v>
      </c>
      <c r="H231" s="59">
        <v>0</v>
      </c>
      <c r="I231" s="60" t="s">
        <v>515</v>
      </c>
    </row>
    <row r="232" spans="1:9" ht="13.5" customHeight="1">
      <c r="A232" s="264" t="s">
        <v>103</v>
      </c>
      <c r="B232" s="264"/>
      <c r="C232" s="266" t="s">
        <v>104</v>
      </c>
      <c r="D232" s="266"/>
      <c r="E232" s="61" t="s">
        <v>458</v>
      </c>
      <c r="F232" s="59">
        <v>27872</v>
      </c>
      <c r="G232" s="60" t="s">
        <v>1092</v>
      </c>
      <c r="H232" s="59">
        <v>0</v>
      </c>
      <c r="I232" s="60" t="s">
        <v>515</v>
      </c>
    </row>
    <row r="233" spans="1:9" ht="13.5" customHeight="1">
      <c r="A233" s="264" t="s">
        <v>107</v>
      </c>
      <c r="B233" s="264"/>
      <c r="C233" s="265" t="s">
        <v>108</v>
      </c>
      <c r="D233" s="265"/>
      <c r="E233" s="61" t="s">
        <v>458</v>
      </c>
      <c r="F233" s="59">
        <v>27872</v>
      </c>
      <c r="G233" s="60" t="s">
        <v>1092</v>
      </c>
      <c r="H233" s="59">
        <v>0</v>
      </c>
      <c r="I233" s="60" t="s">
        <v>515</v>
      </c>
    </row>
    <row r="234" spans="1:9" ht="15" customHeight="1">
      <c r="A234" s="255" t="s">
        <v>383</v>
      </c>
      <c r="B234" s="255"/>
      <c r="C234" s="255"/>
      <c r="D234" s="255"/>
      <c r="E234" s="255"/>
      <c r="F234" s="64">
        <v>760102.18</v>
      </c>
      <c r="G234" s="64">
        <v>760102.18</v>
      </c>
      <c r="H234" s="64">
        <v>75117.73</v>
      </c>
      <c r="I234" s="179" t="s">
        <v>883</v>
      </c>
    </row>
    <row r="235" spans="1:9" ht="0.75" customHeight="1">
      <c r="A235" s="180"/>
      <c r="B235" s="180"/>
      <c r="C235" s="180"/>
      <c r="D235" s="180"/>
      <c r="E235" s="180"/>
      <c r="F235" s="180"/>
      <c r="G235" s="180"/>
      <c r="H235" s="180"/>
      <c r="I235" s="180"/>
    </row>
    <row r="236" spans="1:9" ht="13.5" customHeight="1">
      <c r="A236" s="66"/>
      <c r="B236" s="267" t="s">
        <v>1093</v>
      </c>
      <c r="C236" s="267"/>
      <c r="D236" s="267"/>
      <c r="E236" s="267"/>
      <c r="F236" s="268" t="s">
        <v>1094</v>
      </c>
      <c r="G236" s="268" t="s">
        <v>1094</v>
      </c>
      <c r="H236" s="268" t="s">
        <v>1095</v>
      </c>
      <c r="I236" s="268" t="s">
        <v>1096</v>
      </c>
    </row>
    <row r="237" spans="1:9" ht="13.5" customHeight="1">
      <c r="A237" s="66"/>
      <c r="B237" s="267"/>
      <c r="C237" s="267"/>
      <c r="D237" s="267"/>
      <c r="E237" s="267"/>
      <c r="F237" s="268"/>
      <c r="G237" s="268"/>
      <c r="H237" s="268"/>
      <c r="I237" s="268"/>
    </row>
    <row r="238" spans="1:9" ht="13.5" customHeight="1">
      <c r="A238" s="66"/>
      <c r="B238" s="267"/>
      <c r="C238" s="267"/>
      <c r="D238" s="267"/>
      <c r="E238" s="267"/>
      <c r="F238" s="268"/>
      <c r="G238" s="268"/>
      <c r="H238" s="268"/>
      <c r="I238" s="268"/>
    </row>
    <row r="239" spans="1:9" ht="15" customHeight="1">
      <c r="A239" s="257" t="s">
        <v>457</v>
      </c>
      <c r="B239" s="257"/>
      <c r="C239" s="257"/>
      <c r="D239" s="257"/>
      <c r="E239" s="257"/>
      <c r="F239" s="182">
        <v>760102.18</v>
      </c>
      <c r="G239" s="183" t="s">
        <v>882</v>
      </c>
      <c r="H239" s="182">
        <v>75117.73</v>
      </c>
      <c r="I239" s="183" t="s">
        <v>883</v>
      </c>
    </row>
    <row r="240" spans="1:9" ht="13.5" customHeight="1">
      <c r="A240" s="258" t="s">
        <v>460</v>
      </c>
      <c r="B240" s="258"/>
      <c r="C240" s="258"/>
      <c r="D240" s="258"/>
      <c r="E240" s="258"/>
      <c r="F240" s="184">
        <v>160859.18</v>
      </c>
      <c r="G240" s="184">
        <v>160859.18</v>
      </c>
      <c r="H240" s="184">
        <v>74667.73</v>
      </c>
      <c r="I240" s="185" t="s">
        <v>1097</v>
      </c>
    </row>
    <row r="241" spans="1:9" ht="13.5" customHeight="1">
      <c r="A241" s="259" t="s">
        <v>4</v>
      </c>
      <c r="B241" s="259"/>
      <c r="C241" s="259"/>
      <c r="D241" s="259"/>
      <c r="E241" s="259"/>
      <c r="F241" s="260">
        <v>160859.18</v>
      </c>
      <c r="G241" s="261" t="s">
        <v>1098</v>
      </c>
      <c r="H241" s="260">
        <v>74667.73</v>
      </c>
      <c r="I241" s="186" t="s">
        <v>1097</v>
      </c>
    </row>
    <row r="242" spans="1:9" ht="12.75" customHeight="1" hidden="1">
      <c r="A242" s="259"/>
      <c r="B242" s="259"/>
      <c r="C242" s="259"/>
      <c r="D242" s="259"/>
      <c r="E242" s="259"/>
      <c r="F242" s="260"/>
      <c r="G242" s="261"/>
      <c r="H242" s="260"/>
      <c r="I242" s="63"/>
    </row>
    <row r="243" spans="1:9" ht="13.5" customHeight="1">
      <c r="A243" s="262" t="s">
        <v>113</v>
      </c>
      <c r="B243" s="262"/>
      <c r="C243" s="263" t="s">
        <v>246</v>
      </c>
      <c r="D243" s="263"/>
      <c r="E243" s="187" t="s">
        <v>458</v>
      </c>
      <c r="F243" s="188">
        <v>160859.18</v>
      </c>
      <c r="G243" s="189" t="s">
        <v>1098</v>
      </c>
      <c r="H243" s="188">
        <v>74667.73</v>
      </c>
      <c r="I243" s="189" t="s">
        <v>1097</v>
      </c>
    </row>
    <row r="244" spans="1:9" ht="13.5" customHeight="1">
      <c r="A244" s="264" t="s">
        <v>256</v>
      </c>
      <c r="B244" s="264"/>
      <c r="C244" s="265" t="s">
        <v>257</v>
      </c>
      <c r="D244" s="265"/>
      <c r="E244" s="61" t="s">
        <v>458</v>
      </c>
      <c r="F244" s="59">
        <v>18580</v>
      </c>
      <c r="G244" s="60" t="s">
        <v>1099</v>
      </c>
      <c r="H244" s="59">
        <v>7027.64</v>
      </c>
      <c r="I244" s="60" t="s">
        <v>1100</v>
      </c>
    </row>
    <row r="245" spans="1:9" ht="13.5" customHeight="1">
      <c r="A245" s="264" t="s">
        <v>291</v>
      </c>
      <c r="B245" s="264"/>
      <c r="C245" s="265" t="s">
        <v>268</v>
      </c>
      <c r="D245" s="265"/>
      <c r="E245" s="61" t="s">
        <v>458</v>
      </c>
      <c r="F245" s="59">
        <v>18580</v>
      </c>
      <c r="G245" s="60" t="s">
        <v>1099</v>
      </c>
      <c r="H245" s="59">
        <v>7027.64</v>
      </c>
      <c r="I245" s="60" t="s">
        <v>1100</v>
      </c>
    </row>
    <row r="246" spans="1:9" ht="13.5" customHeight="1">
      <c r="A246" s="264" t="s">
        <v>292</v>
      </c>
      <c r="B246" s="264"/>
      <c r="C246" s="266" t="s">
        <v>269</v>
      </c>
      <c r="D246" s="266"/>
      <c r="E246" s="61" t="s">
        <v>458</v>
      </c>
      <c r="F246" s="59">
        <v>18580</v>
      </c>
      <c r="G246" s="60" t="s">
        <v>1099</v>
      </c>
      <c r="H246" s="59">
        <v>7027.64</v>
      </c>
      <c r="I246" s="60" t="s">
        <v>1100</v>
      </c>
    </row>
    <row r="247" spans="1:9" ht="13.5" customHeight="1">
      <c r="A247" s="264" t="s">
        <v>258</v>
      </c>
      <c r="B247" s="264"/>
      <c r="C247" s="266" t="s">
        <v>259</v>
      </c>
      <c r="D247" s="266"/>
      <c r="E247" s="61" t="s">
        <v>458</v>
      </c>
      <c r="F247" s="59">
        <v>142279.18</v>
      </c>
      <c r="G247" s="60" t="s">
        <v>1101</v>
      </c>
      <c r="H247" s="59">
        <v>67640.09</v>
      </c>
      <c r="I247" s="60" t="s">
        <v>1102</v>
      </c>
    </row>
    <row r="248" spans="1:9" ht="13.5" customHeight="1">
      <c r="A248" s="264" t="s">
        <v>103</v>
      </c>
      <c r="B248" s="264"/>
      <c r="C248" s="266" t="s">
        <v>104</v>
      </c>
      <c r="D248" s="266"/>
      <c r="E248" s="61" t="s">
        <v>458</v>
      </c>
      <c r="F248" s="59">
        <v>142279.18</v>
      </c>
      <c r="G248" s="60" t="s">
        <v>1101</v>
      </c>
      <c r="H248" s="59">
        <v>67640.09</v>
      </c>
      <c r="I248" s="60" t="s">
        <v>1102</v>
      </c>
    </row>
    <row r="249" spans="1:9" ht="13.5" customHeight="1">
      <c r="A249" s="264" t="s">
        <v>107</v>
      </c>
      <c r="B249" s="264"/>
      <c r="C249" s="265" t="s">
        <v>108</v>
      </c>
      <c r="D249" s="265"/>
      <c r="E249" s="61" t="s">
        <v>458</v>
      </c>
      <c r="F249" s="59">
        <v>16192.18</v>
      </c>
      <c r="G249" s="60" t="s">
        <v>1103</v>
      </c>
      <c r="H249" s="59">
        <v>7431.59</v>
      </c>
      <c r="I249" s="60" t="s">
        <v>1104</v>
      </c>
    </row>
    <row r="250" spans="1:9" ht="13.5" customHeight="1">
      <c r="A250" s="264" t="s">
        <v>105</v>
      </c>
      <c r="B250" s="264"/>
      <c r="C250" s="265" t="s">
        <v>106</v>
      </c>
      <c r="D250" s="265"/>
      <c r="E250" s="61" t="s">
        <v>458</v>
      </c>
      <c r="F250" s="59">
        <v>126087</v>
      </c>
      <c r="G250" s="60" t="s">
        <v>1105</v>
      </c>
      <c r="H250" s="59">
        <v>60208.5</v>
      </c>
      <c r="I250" s="60" t="s">
        <v>1106</v>
      </c>
    </row>
    <row r="251" spans="1:9" ht="13.5" customHeight="1">
      <c r="A251" s="258" t="s">
        <v>456</v>
      </c>
      <c r="B251" s="258"/>
      <c r="C251" s="258"/>
      <c r="D251" s="258"/>
      <c r="E251" s="258"/>
      <c r="F251" s="184">
        <v>1990</v>
      </c>
      <c r="G251" s="184">
        <v>1990</v>
      </c>
      <c r="H251" s="184">
        <v>0</v>
      </c>
      <c r="I251" s="185" t="s">
        <v>515</v>
      </c>
    </row>
    <row r="252" spans="1:9" ht="0.75" customHeight="1">
      <c r="A252" s="62"/>
      <c r="B252" s="62"/>
      <c r="C252" s="62"/>
      <c r="D252" s="62"/>
      <c r="E252" s="62"/>
      <c r="F252" s="62"/>
      <c r="G252" s="62"/>
      <c r="H252" s="62"/>
      <c r="I252" s="62"/>
    </row>
    <row r="253" spans="1:9" ht="13.5" customHeight="1">
      <c r="A253" s="259" t="s">
        <v>4</v>
      </c>
      <c r="B253" s="259"/>
      <c r="C253" s="259"/>
      <c r="D253" s="259"/>
      <c r="E253" s="259"/>
      <c r="F253" s="260">
        <v>1990</v>
      </c>
      <c r="G253" s="261" t="s">
        <v>803</v>
      </c>
      <c r="H253" s="260">
        <v>0</v>
      </c>
      <c r="I253" s="186" t="s">
        <v>515</v>
      </c>
    </row>
    <row r="254" spans="1:9" ht="12.75" customHeight="1" hidden="1">
      <c r="A254" s="259"/>
      <c r="B254" s="259"/>
      <c r="C254" s="259"/>
      <c r="D254" s="259"/>
      <c r="E254" s="259"/>
      <c r="F254" s="260"/>
      <c r="G254" s="261"/>
      <c r="H254" s="260"/>
      <c r="I254" s="63"/>
    </row>
    <row r="255" spans="1:9" ht="13.5" customHeight="1">
      <c r="A255" s="262" t="s">
        <v>114</v>
      </c>
      <c r="B255" s="262"/>
      <c r="C255" s="263" t="s">
        <v>262</v>
      </c>
      <c r="D255" s="263"/>
      <c r="E255" s="187" t="s">
        <v>458</v>
      </c>
      <c r="F255" s="188">
        <v>1990</v>
      </c>
      <c r="G255" s="189" t="s">
        <v>803</v>
      </c>
      <c r="H255" s="188">
        <v>0</v>
      </c>
      <c r="I255" s="189" t="s">
        <v>515</v>
      </c>
    </row>
    <row r="256" spans="1:9" ht="13.5" customHeight="1">
      <c r="A256" s="264" t="s">
        <v>263</v>
      </c>
      <c r="B256" s="264"/>
      <c r="C256" s="265" t="s">
        <v>264</v>
      </c>
      <c r="D256" s="265"/>
      <c r="E256" s="61" t="s">
        <v>458</v>
      </c>
      <c r="F256" s="59">
        <v>1990</v>
      </c>
      <c r="G256" s="60" t="s">
        <v>803</v>
      </c>
      <c r="H256" s="59">
        <v>0</v>
      </c>
      <c r="I256" s="60" t="s">
        <v>515</v>
      </c>
    </row>
    <row r="257" spans="1:9" ht="13.5" customHeight="1">
      <c r="A257" s="264" t="s">
        <v>28</v>
      </c>
      <c r="B257" s="264"/>
      <c r="C257" s="265" t="s">
        <v>29</v>
      </c>
      <c r="D257" s="265"/>
      <c r="E257" s="61" t="s">
        <v>458</v>
      </c>
      <c r="F257" s="59">
        <v>1990</v>
      </c>
      <c r="G257" s="60" t="s">
        <v>803</v>
      </c>
      <c r="H257" s="59">
        <v>0</v>
      </c>
      <c r="I257" s="60" t="s">
        <v>515</v>
      </c>
    </row>
    <row r="258" spans="1:9" ht="13.5" customHeight="1">
      <c r="A258" s="264" t="s">
        <v>358</v>
      </c>
      <c r="B258" s="264"/>
      <c r="C258" s="265" t="s">
        <v>359</v>
      </c>
      <c r="D258" s="265"/>
      <c r="E258" s="61" t="s">
        <v>458</v>
      </c>
      <c r="F258" s="59">
        <v>1990</v>
      </c>
      <c r="G258" s="60" t="s">
        <v>803</v>
      </c>
      <c r="H258" s="59">
        <v>0</v>
      </c>
      <c r="I258" s="60" t="s">
        <v>515</v>
      </c>
    </row>
    <row r="259" spans="1:9" ht="13.5" customHeight="1">
      <c r="A259" s="258" t="s">
        <v>459</v>
      </c>
      <c r="B259" s="258"/>
      <c r="C259" s="258"/>
      <c r="D259" s="258"/>
      <c r="E259" s="258"/>
      <c r="F259" s="184">
        <v>597253</v>
      </c>
      <c r="G259" s="184">
        <v>597253</v>
      </c>
      <c r="H259" s="184">
        <v>450</v>
      </c>
      <c r="I259" s="185" t="s">
        <v>788</v>
      </c>
    </row>
    <row r="260" spans="1:9" ht="0.75" customHeight="1">
      <c r="A260" s="62"/>
      <c r="B260" s="62"/>
      <c r="C260" s="62"/>
      <c r="D260" s="62"/>
      <c r="E260" s="62"/>
      <c r="F260" s="62"/>
      <c r="G260" s="62"/>
      <c r="H260" s="62"/>
      <c r="I260" s="62"/>
    </row>
    <row r="261" spans="1:9" ht="13.5" customHeight="1">
      <c r="A261" s="259" t="s">
        <v>1107</v>
      </c>
      <c r="B261" s="259"/>
      <c r="C261" s="259"/>
      <c r="D261" s="259"/>
      <c r="E261" s="259"/>
      <c r="F261" s="260">
        <v>325171</v>
      </c>
      <c r="G261" s="261" t="s">
        <v>1108</v>
      </c>
      <c r="H261" s="260">
        <v>0</v>
      </c>
      <c r="I261" s="186" t="s">
        <v>515</v>
      </c>
    </row>
    <row r="262" spans="1:9" ht="12.75" customHeight="1" hidden="1">
      <c r="A262" s="259"/>
      <c r="B262" s="259"/>
      <c r="C262" s="259"/>
      <c r="D262" s="259"/>
      <c r="E262" s="259"/>
      <c r="F262" s="260"/>
      <c r="G262" s="261"/>
      <c r="H262" s="260"/>
      <c r="I262" s="63"/>
    </row>
    <row r="263" spans="1:9" ht="13.5" customHeight="1">
      <c r="A263" s="262" t="s">
        <v>114</v>
      </c>
      <c r="B263" s="262"/>
      <c r="C263" s="263" t="s">
        <v>262</v>
      </c>
      <c r="D263" s="263"/>
      <c r="E263" s="187" t="s">
        <v>458</v>
      </c>
      <c r="F263" s="188">
        <v>325171</v>
      </c>
      <c r="G263" s="189" t="s">
        <v>1108</v>
      </c>
      <c r="H263" s="188">
        <v>0</v>
      </c>
      <c r="I263" s="189" t="s">
        <v>515</v>
      </c>
    </row>
    <row r="264" spans="1:9" ht="13.5" customHeight="1">
      <c r="A264" s="264" t="s">
        <v>263</v>
      </c>
      <c r="B264" s="264"/>
      <c r="C264" s="265" t="s">
        <v>264</v>
      </c>
      <c r="D264" s="265"/>
      <c r="E264" s="61" t="s">
        <v>458</v>
      </c>
      <c r="F264" s="59">
        <v>325171</v>
      </c>
      <c r="G264" s="60" t="s">
        <v>1108</v>
      </c>
      <c r="H264" s="59">
        <v>0</v>
      </c>
      <c r="I264" s="60" t="s">
        <v>515</v>
      </c>
    </row>
    <row r="265" spans="1:9" ht="13.5" customHeight="1">
      <c r="A265" s="264" t="s">
        <v>94</v>
      </c>
      <c r="B265" s="264"/>
      <c r="C265" s="265" t="s">
        <v>95</v>
      </c>
      <c r="D265" s="265"/>
      <c r="E265" s="61" t="s">
        <v>458</v>
      </c>
      <c r="F265" s="59">
        <v>325171</v>
      </c>
      <c r="G265" s="60" t="s">
        <v>1108</v>
      </c>
      <c r="H265" s="59">
        <v>0</v>
      </c>
      <c r="I265" s="60" t="s">
        <v>515</v>
      </c>
    </row>
    <row r="266" spans="1:9" ht="13.5" customHeight="1">
      <c r="A266" s="264" t="s">
        <v>313</v>
      </c>
      <c r="B266" s="264"/>
      <c r="C266" s="265" t="s">
        <v>314</v>
      </c>
      <c r="D266" s="265"/>
      <c r="E266" s="61" t="s">
        <v>458</v>
      </c>
      <c r="F266" s="59">
        <v>325171</v>
      </c>
      <c r="G266" s="60" t="s">
        <v>1108</v>
      </c>
      <c r="H266" s="59">
        <v>0</v>
      </c>
      <c r="I266" s="60" t="s">
        <v>515</v>
      </c>
    </row>
    <row r="267" ht="0.75" customHeight="1"/>
    <row r="268" spans="1:9" ht="13.5" customHeight="1">
      <c r="A268" s="259" t="s">
        <v>413</v>
      </c>
      <c r="B268" s="259"/>
      <c r="C268" s="259"/>
      <c r="D268" s="259"/>
      <c r="E268" s="259"/>
      <c r="F268" s="260">
        <v>272082</v>
      </c>
      <c r="G268" s="261" t="s">
        <v>1109</v>
      </c>
      <c r="H268" s="260">
        <v>450</v>
      </c>
      <c r="I268" s="186" t="s">
        <v>1110</v>
      </c>
    </row>
    <row r="269" spans="1:9" ht="12.75" customHeight="1" hidden="1">
      <c r="A269" s="259"/>
      <c r="B269" s="259"/>
      <c r="C269" s="259"/>
      <c r="D269" s="259"/>
      <c r="E269" s="259"/>
      <c r="F269" s="260"/>
      <c r="G269" s="261"/>
      <c r="H269" s="260"/>
      <c r="I269" s="63"/>
    </row>
    <row r="270" spans="1:9" ht="13.5" customHeight="1">
      <c r="A270" s="262" t="s">
        <v>114</v>
      </c>
      <c r="B270" s="262"/>
      <c r="C270" s="263" t="s">
        <v>262</v>
      </c>
      <c r="D270" s="263"/>
      <c r="E270" s="187" t="s">
        <v>458</v>
      </c>
      <c r="F270" s="188">
        <v>272082</v>
      </c>
      <c r="G270" s="189" t="s">
        <v>1109</v>
      </c>
      <c r="H270" s="188">
        <v>450</v>
      </c>
      <c r="I270" s="189" t="s">
        <v>1110</v>
      </c>
    </row>
    <row r="271" spans="1:9" ht="13.5" customHeight="1">
      <c r="A271" s="264" t="s">
        <v>263</v>
      </c>
      <c r="B271" s="264"/>
      <c r="C271" s="265" t="s">
        <v>264</v>
      </c>
      <c r="D271" s="265"/>
      <c r="E271" s="61" t="s">
        <v>458</v>
      </c>
      <c r="F271" s="59">
        <v>272082</v>
      </c>
      <c r="G271" s="60" t="s">
        <v>1109</v>
      </c>
      <c r="H271" s="59">
        <v>450</v>
      </c>
      <c r="I271" s="60" t="s">
        <v>1110</v>
      </c>
    </row>
    <row r="272" spans="1:9" ht="13.5" customHeight="1">
      <c r="A272" s="264" t="s">
        <v>94</v>
      </c>
      <c r="B272" s="264"/>
      <c r="C272" s="265" t="s">
        <v>95</v>
      </c>
      <c r="D272" s="265"/>
      <c r="E272" s="61" t="s">
        <v>458</v>
      </c>
      <c r="F272" s="59">
        <v>272082</v>
      </c>
      <c r="G272" s="60" t="s">
        <v>1109</v>
      </c>
      <c r="H272" s="59">
        <v>450</v>
      </c>
      <c r="I272" s="60" t="s">
        <v>1110</v>
      </c>
    </row>
    <row r="273" spans="1:9" ht="13.5" customHeight="1">
      <c r="A273" s="264" t="s">
        <v>313</v>
      </c>
      <c r="B273" s="264"/>
      <c r="C273" s="265" t="s">
        <v>314</v>
      </c>
      <c r="D273" s="265"/>
      <c r="E273" s="61" t="s">
        <v>458</v>
      </c>
      <c r="F273" s="59">
        <v>272082</v>
      </c>
      <c r="G273" s="60" t="s">
        <v>1109</v>
      </c>
      <c r="H273" s="59">
        <v>450</v>
      </c>
      <c r="I273" s="60" t="s">
        <v>1110</v>
      </c>
    </row>
    <row r="274" spans="1:9" ht="15" customHeight="1">
      <c r="A274" s="255" t="s">
        <v>382</v>
      </c>
      <c r="B274" s="255"/>
      <c r="C274" s="255"/>
      <c r="D274" s="255"/>
      <c r="E274" s="255"/>
      <c r="F274" s="64">
        <v>48045.6</v>
      </c>
      <c r="G274" s="64">
        <v>48045.6</v>
      </c>
      <c r="H274" s="64">
        <v>30157.61</v>
      </c>
      <c r="I274" s="179" t="s">
        <v>884</v>
      </c>
    </row>
    <row r="275" spans="1:9" ht="0.75" customHeight="1">
      <c r="A275" s="180"/>
      <c r="B275" s="180"/>
      <c r="C275" s="180"/>
      <c r="D275" s="180"/>
      <c r="E275" s="180"/>
      <c r="F275" s="180"/>
      <c r="G275" s="180"/>
      <c r="H275" s="180"/>
      <c r="I275" s="180"/>
    </row>
    <row r="276" spans="1:9" ht="14.25" customHeight="1">
      <c r="A276" s="66"/>
      <c r="B276" s="256" t="s">
        <v>911</v>
      </c>
      <c r="C276" s="256"/>
      <c r="D276" s="256"/>
      <c r="E276" s="256"/>
      <c r="F276" s="181" t="s">
        <v>866</v>
      </c>
      <c r="G276" s="181" t="s">
        <v>866</v>
      </c>
      <c r="H276" s="181" t="s">
        <v>1111</v>
      </c>
      <c r="I276" s="181" t="s">
        <v>1112</v>
      </c>
    </row>
    <row r="277" spans="1:9" ht="15" customHeight="1">
      <c r="A277" s="257" t="s">
        <v>457</v>
      </c>
      <c r="B277" s="257"/>
      <c r="C277" s="257"/>
      <c r="D277" s="257"/>
      <c r="E277" s="257"/>
      <c r="F277" s="182">
        <v>48045.6</v>
      </c>
      <c r="G277" s="183" t="s">
        <v>866</v>
      </c>
      <c r="H277" s="182">
        <v>30157.61</v>
      </c>
      <c r="I277" s="183" t="s">
        <v>884</v>
      </c>
    </row>
    <row r="278" spans="1:9" ht="13.5" customHeight="1">
      <c r="A278" s="258" t="s">
        <v>456</v>
      </c>
      <c r="B278" s="258"/>
      <c r="C278" s="258"/>
      <c r="D278" s="258"/>
      <c r="E278" s="258"/>
      <c r="F278" s="184">
        <v>48045.6</v>
      </c>
      <c r="G278" s="184">
        <v>48045.6</v>
      </c>
      <c r="H278" s="184">
        <v>30157.61</v>
      </c>
      <c r="I278" s="185" t="s">
        <v>884</v>
      </c>
    </row>
    <row r="279" spans="1:9" ht="0.75" customHeight="1">
      <c r="A279" s="62"/>
      <c r="B279" s="62"/>
      <c r="C279" s="62"/>
      <c r="D279" s="62"/>
      <c r="E279" s="62"/>
      <c r="F279" s="62"/>
      <c r="G279" s="62"/>
      <c r="H279" s="62"/>
      <c r="I279" s="62"/>
    </row>
    <row r="280" spans="1:9" ht="13.5" customHeight="1">
      <c r="A280" s="259" t="s">
        <v>4</v>
      </c>
      <c r="B280" s="259"/>
      <c r="C280" s="259"/>
      <c r="D280" s="259"/>
      <c r="E280" s="259"/>
      <c r="F280" s="260">
        <v>48045.6</v>
      </c>
      <c r="G280" s="261" t="s">
        <v>866</v>
      </c>
      <c r="H280" s="260">
        <v>30157.61</v>
      </c>
      <c r="I280" s="186" t="s">
        <v>884</v>
      </c>
    </row>
    <row r="281" spans="1:9" ht="12.75" customHeight="1" hidden="1">
      <c r="A281" s="259"/>
      <c r="B281" s="259"/>
      <c r="C281" s="259"/>
      <c r="D281" s="259"/>
      <c r="E281" s="259"/>
      <c r="F281" s="260"/>
      <c r="G281" s="261"/>
      <c r="H281" s="260"/>
      <c r="I281" s="63"/>
    </row>
    <row r="282" spans="1:9" ht="13.5" customHeight="1">
      <c r="A282" s="262" t="s">
        <v>113</v>
      </c>
      <c r="B282" s="262"/>
      <c r="C282" s="263" t="s">
        <v>246</v>
      </c>
      <c r="D282" s="263"/>
      <c r="E282" s="187" t="s">
        <v>455</v>
      </c>
      <c r="F282" s="188">
        <v>48045.6</v>
      </c>
      <c r="G282" s="189" t="s">
        <v>866</v>
      </c>
      <c r="H282" s="188">
        <v>30157.61</v>
      </c>
      <c r="I282" s="189" t="s">
        <v>884</v>
      </c>
    </row>
    <row r="283" spans="1:9" ht="13.5" customHeight="1">
      <c r="A283" s="264" t="s">
        <v>258</v>
      </c>
      <c r="B283" s="264"/>
      <c r="C283" s="266" t="s">
        <v>259</v>
      </c>
      <c r="D283" s="266"/>
      <c r="E283" s="61" t="s">
        <v>455</v>
      </c>
      <c r="F283" s="59">
        <v>48045.6</v>
      </c>
      <c r="G283" s="60" t="s">
        <v>866</v>
      </c>
      <c r="H283" s="59">
        <v>30157.61</v>
      </c>
      <c r="I283" s="60" t="s">
        <v>884</v>
      </c>
    </row>
    <row r="284" spans="1:9" ht="13.5" customHeight="1">
      <c r="A284" s="264" t="s">
        <v>103</v>
      </c>
      <c r="B284" s="264"/>
      <c r="C284" s="266" t="s">
        <v>104</v>
      </c>
      <c r="D284" s="266"/>
      <c r="E284" s="61" t="s">
        <v>455</v>
      </c>
      <c r="F284" s="59">
        <v>48045.6</v>
      </c>
      <c r="G284" s="60" t="s">
        <v>866</v>
      </c>
      <c r="H284" s="59">
        <v>30157.61</v>
      </c>
      <c r="I284" s="60" t="s">
        <v>884</v>
      </c>
    </row>
    <row r="285" spans="1:9" ht="13.5" customHeight="1">
      <c r="A285" s="264" t="s">
        <v>107</v>
      </c>
      <c r="B285" s="264"/>
      <c r="C285" s="265" t="s">
        <v>108</v>
      </c>
      <c r="D285" s="265"/>
      <c r="E285" s="61" t="s">
        <v>455</v>
      </c>
      <c r="F285" s="59">
        <v>36100.6</v>
      </c>
      <c r="G285" s="60" t="s">
        <v>1113</v>
      </c>
      <c r="H285" s="59">
        <v>22297.8</v>
      </c>
      <c r="I285" s="60" t="s">
        <v>1114</v>
      </c>
    </row>
    <row r="286" spans="1:9" ht="13.5" customHeight="1">
      <c r="A286" s="264" t="s">
        <v>105</v>
      </c>
      <c r="B286" s="264"/>
      <c r="C286" s="265" t="s">
        <v>106</v>
      </c>
      <c r="D286" s="265"/>
      <c r="E286" s="61" t="s">
        <v>455</v>
      </c>
      <c r="F286" s="59">
        <v>11945</v>
      </c>
      <c r="G286" s="60" t="s">
        <v>1115</v>
      </c>
      <c r="H286" s="59">
        <v>7859.81</v>
      </c>
      <c r="I286" s="60" t="s">
        <v>1116</v>
      </c>
    </row>
    <row r="287" spans="1:9" ht="18" customHeight="1">
      <c r="A287" s="254" t="s">
        <v>381</v>
      </c>
      <c r="B287" s="254"/>
      <c r="C287" s="254"/>
      <c r="D287" s="254"/>
      <c r="E287" s="254"/>
      <c r="F287" s="65">
        <v>252355.51</v>
      </c>
      <c r="G287" s="178" t="s">
        <v>1117</v>
      </c>
      <c r="H287" s="65">
        <v>105003.65</v>
      </c>
      <c r="I287" s="178" t="s">
        <v>1118</v>
      </c>
    </row>
    <row r="288" spans="1:9" ht="15" customHeight="1">
      <c r="A288" s="255" t="s">
        <v>380</v>
      </c>
      <c r="B288" s="255"/>
      <c r="C288" s="255"/>
      <c r="D288" s="255"/>
      <c r="E288" s="255"/>
      <c r="F288" s="64">
        <v>62709.94</v>
      </c>
      <c r="G288" s="64">
        <v>62709.94</v>
      </c>
      <c r="H288" s="64">
        <v>38174.84</v>
      </c>
      <c r="I288" s="179" t="s">
        <v>1119</v>
      </c>
    </row>
    <row r="289" spans="1:9" ht="0.75" customHeight="1">
      <c r="A289" s="180"/>
      <c r="B289" s="180"/>
      <c r="C289" s="180"/>
      <c r="D289" s="180"/>
      <c r="E289" s="180"/>
      <c r="F289" s="180"/>
      <c r="G289" s="180"/>
      <c r="H289" s="180"/>
      <c r="I289" s="180"/>
    </row>
    <row r="290" spans="1:9" ht="14.25" customHeight="1">
      <c r="A290" s="66"/>
      <c r="B290" s="256" t="s">
        <v>911</v>
      </c>
      <c r="C290" s="256"/>
      <c r="D290" s="256"/>
      <c r="E290" s="256"/>
      <c r="F290" s="181" t="s">
        <v>1120</v>
      </c>
      <c r="G290" s="181" t="s">
        <v>1120</v>
      </c>
      <c r="H290" s="181" t="s">
        <v>1121</v>
      </c>
      <c r="I290" s="181" t="s">
        <v>1122</v>
      </c>
    </row>
    <row r="291" spans="1:9" ht="15" customHeight="1">
      <c r="A291" s="257" t="s">
        <v>454</v>
      </c>
      <c r="B291" s="257"/>
      <c r="C291" s="257"/>
      <c r="D291" s="257"/>
      <c r="E291" s="257"/>
      <c r="F291" s="182">
        <v>62709.94</v>
      </c>
      <c r="G291" s="183" t="s">
        <v>1120</v>
      </c>
      <c r="H291" s="182">
        <v>38174.84</v>
      </c>
      <c r="I291" s="183" t="s">
        <v>1119</v>
      </c>
    </row>
    <row r="292" spans="1:9" ht="13.5" customHeight="1">
      <c r="A292" s="258" t="s">
        <v>453</v>
      </c>
      <c r="B292" s="258"/>
      <c r="C292" s="258"/>
      <c r="D292" s="258"/>
      <c r="E292" s="258"/>
      <c r="F292" s="184">
        <v>62709.94</v>
      </c>
      <c r="G292" s="184">
        <v>62709.94</v>
      </c>
      <c r="H292" s="184">
        <v>38174.84</v>
      </c>
      <c r="I292" s="185" t="s">
        <v>1119</v>
      </c>
    </row>
    <row r="293" spans="1:9" ht="0.75" customHeight="1">
      <c r="A293" s="62"/>
      <c r="B293" s="62"/>
      <c r="C293" s="62"/>
      <c r="D293" s="62"/>
      <c r="E293" s="62"/>
      <c r="F293" s="62"/>
      <c r="G293" s="62"/>
      <c r="H293" s="62"/>
      <c r="I293" s="62"/>
    </row>
    <row r="294" spans="1:9" ht="13.5" customHeight="1">
      <c r="A294" s="259" t="s">
        <v>4</v>
      </c>
      <c r="B294" s="259"/>
      <c r="C294" s="259"/>
      <c r="D294" s="259"/>
      <c r="E294" s="259"/>
      <c r="F294" s="260">
        <v>62709.94</v>
      </c>
      <c r="G294" s="261" t="s">
        <v>1120</v>
      </c>
      <c r="H294" s="260">
        <v>38174.84</v>
      </c>
      <c r="I294" s="186" t="s">
        <v>1119</v>
      </c>
    </row>
    <row r="295" spans="1:9" ht="12.75" customHeight="1" hidden="1">
      <c r="A295" s="259"/>
      <c r="B295" s="259"/>
      <c r="C295" s="259"/>
      <c r="D295" s="259"/>
      <c r="E295" s="259"/>
      <c r="F295" s="260"/>
      <c r="G295" s="261"/>
      <c r="H295" s="260"/>
      <c r="I295" s="63"/>
    </row>
    <row r="296" spans="1:9" ht="13.5" customHeight="1">
      <c r="A296" s="262" t="s">
        <v>113</v>
      </c>
      <c r="B296" s="262"/>
      <c r="C296" s="263" t="s">
        <v>246</v>
      </c>
      <c r="D296" s="263"/>
      <c r="E296" s="187" t="s">
        <v>445</v>
      </c>
      <c r="F296" s="188">
        <v>53286.94</v>
      </c>
      <c r="G296" s="189" t="s">
        <v>1123</v>
      </c>
      <c r="H296" s="188">
        <v>26233.59</v>
      </c>
      <c r="I296" s="189" t="s">
        <v>1124</v>
      </c>
    </row>
    <row r="297" spans="1:9" ht="13.5" customHeight="1">
      <c r="A297" s="264" t="s">
        <v>247</v>
      </c>
      <c r="B297" s="264"/>
      <c r="C297" s="265" t="s">
        <v>248</v>
      </c>
      <c r="D297" s="265"/>
      <c r="E297" s="61" t="s">
        <v>445</v>
      </c>
      <c r="F297" s="59">
        <v>37826</v>
      </c>
      <c r="G297" s="60" t="s">
        <v>1125</v>
      </c>
      <c r="H297" s="59">
        <v>17240.57</v>
      </c>
      <c r="I297" s="60" t="s">
        <v>1126</v>
      </c>
    </row>
    <row r="298" spans="1:9" ht="13.5" customHeight="1">
      <c r="A298" s="264" t="s">
        <v>31</v>
      </c>
      <c r="B298" s="264"/>
      <c r="C298" s="265" t="s">
        <v>32</v>
      </c>
      <c r="D298" s="265"/>
      <c r="E298" s="61" t="s">
        <v>445</v>
      </c>
      <c r="F298" s="59">
        <v>29199</v>
      </c>
      <c r="G298" s="60" t="s">
        <v>1127</v>
      </c>
      <c r="H298" s="59">
        <v>13596.66</v>
      </c>
      <c r="I298" s="60" t="s">
        <v>1128</v>
      </c>
    </row>
    <row r="299" spans="1:9" ht="13.5" customHeight="1">
      <c r="A299" s="264" t="s">
        <v>33</v>
      </c>
      <c r="B299" s="264"/>
      <c r="C299" s="265" t="s">
        <v>34</v>
      </c>
      <c r="D299" s="265"/>
      <c r="E299" s="61" t="s">
        <v>445</v>
      </c>
      <c r="F299" s="59">
        <v>29199</v>
      </c>
      <c r="G299" s="60" t="s">
        <v>1127</v>
      </c>
      <c r="H299" s="59">
        <v>13596.66</v>
      </c>
      <c r="I299" s="60" t="s">
        <v>1128</v>
      </c>
    </row>
    <row r="300" spans="1:9" ht="13.5" customHeight="1">
      <c r="A300" s="264" t="s">
        <v>35</v>
      </c>
      <c r="B300" s="264"/>
      <c r="C300" s="265" t="s">
        <v>36</v>
      </c>
      <c r="D300" s="265"/>
      <c r="E300" s="61" t="s">
        <v>445</v>
      </c>
      <c r="F300" s="59">
        <v>3849</v>
      </c>
      <c r="G300" s="60" t="s">
        <v>1129</v>
      </c>
      <c r="H300" s="59">
        <v>1396.33</v>
      </c>
      <c r="I300" s="60" t="s">
        <v>1130</v>
      </c>
    </row>
    <row r="301" spans="1:9" ht="13.5" customHeight="1">
      <c r="A301" s="264" t="s">
        <v>37</v>
      </c>
      <c r="B301" s="264"/>
      <c r="C301" s="265" t="s">
        <v>36</v>
      </c>
      <c r="D301" s="265"/>
      <c r="E301" s="61" t="s">
        <v>445</v>
      </c>
      <c r="F301" s="59">
        <v>3849</v>
      </c>
      <c r="G301" s="60" t="s">
        <v>1129</v>
      </c>
      <c r="H301" s="59">
        <v>1396.33</v>
      </c>
      <c r="I301" s="60" t="s">
        <v>1130</v>
      </c>
    </row>
    <row r="302" spans="1:9" ht="13.5" customHeight="1">
      <c r="A302" s="264" t="s">
        <v>38</v>
      </c>
      <c r="B302" s="264"/>
      <c r="C302" s="265" t="s">
        <v>39</v>
      </c>
      <c r="D302" s="265"/>
      <c r="E302" s="61" t="s">
        <v>445</v>
      </c>
      <c r="F302" s="59">
        <v>4778</v>
      </c>
      <c r="G302" s="60" t="s">
        <v>1131</v>
      </c>
      <c r="H302" s="59">
        <v>2247.58</v>
      </c>
      <c r="I302" s="60" t="s">
        <v>1028</v>
      </c>
    </row>
    <row r="303" spans="1:9" ht="13.5" customHeight="1">
      <c r="A303" s="264" t="s">
        <v>40</v>
      </c>
      <c r="B303" s="264"/>
      <c r="C303" s="265" t="s">
        <v>41</v>
      </c>
      <c r="D303" s="265"/>
      <c r="E303" s="61" t="s">
        <v>445</v>
      </c>
      <c r="F303" s="59">
        <v>4778</v>
      </c>
      <c r="G303" s="60" t="s">
        <v>1131</v>
      </c>
      <c r="H303" s="59">
        <v>2247.58</v>
      </c>
      <c r="I303" s="60" t="s">
        <v>1028</v>
      </c>
    </row>
    <row r="304" spans="1:9" ht="13.5" customHeight="1">
      <c r="A304" s="264" t="s">
        <v>249</v>
      </c>
      <c r="B304" s="264"/>
      <c r="C304" s="265" t="s">
        <v>250</v>
      </c>
      <c r="D304" s="265"/>
      <c r="E304" s="61" t="s">
        <v>445</v>
      </c>
      <c r="F304" s="59">
        <v>15129.14</v>
      </c>
      <c r="G304" s="60" t="s">
        <v>1132</v>
      </c>
      <c r="H304" s="59">
        <v>8872.99</v>
      </c>
      <c r="I304" s="60" t="s">
        <v>1133</v>
      </c>
    </row>
    <row r="305" spans="1:9" ht="13.5" customHeight="1">
      <c r="A305" s="264" t="s">
        <v>42</v>
      </c>
      <c r="B305" s="264"/>
      <c r="C305" s="265" t="s">
        <v>43</v>
      </c>
      <c r="D305" s="265"/>
      <c r="E305" s="61" t="s">
        <v>445</v>
      </c>
      <c r="F305" s="59">
        <v>1194.17</v>
      </c>
      <c r="G305" s="60" t="s">
        <v>1134</v>
      </c>
      <c r="H305" s="59">
        <v>420</v>
      </c>
      <c r="I305" s="60" t="s">
        <v>1135</v>
      </c>
    </row>
    <row r="306" spans="1:9" ht="13.5" customHeight="1">
      <c r="A306" s="264" t="s">
        <v>44</v>
      </c>
      <c r="B306" s="264"/>
      <c r="C306" s="265" t="s">
        <v>45</v>
      </c>
      <c r="D306" s="265"/>
      <c r="E306" s="61" t="s">
        <v>445</v>
      </c>
      <c r="F306" s="59">
        <v>796</v>
      </c>
      <c r="G306" s="60" t="s">
        <v>1136</v>
      </c>
      <c r="H306" s="59">
        <v>400</v>
      </c>
      <c r="I306" s="60" t="s">
        <v>1137</v>
      </c>
    </row>
    <row r="307" spans="1:9" ht="13.5" customHeight="1">
      <c r="A307" s="264" t="s">
        <v>48</v>
      </c>
      <c r="B307" s="264"/>
      <c r="C307" s="265" t="s">
        <v>49</v>
      </c>
      <c r="D307" s="265"/>
      <c r="E307" s="61" t="s">
        <v>445</v>
      </c>
      <c r="F307" s="59">
        <v>398.17</v>
      </c>
      <c r="G307" s="60" t="s">
        <v>585</v>
      </c>
      <c r="H307" s="59">
        <v>20</v>
      </c>
      <c r="I307" s="60" t="s">
        <v>1138</v>
      </c>
    </row>
    <row r="308" spans="1:9" ht="13.5" customHeight="1">
      <c r="A308" s="264" t="s">
        <v>50</v>
      </c>
      <c r="B308" s="264"/>
      <c r="C308" s="265" t="s">
        <v>51</v>
      </c>
      <c r="D308" s="265"/>
      <c r="E308" s="61" t="s">
        <v>445</v>
      </c>
      <c r="F308" s="59">
        <v>4379.85</v>
      </c>
      <c r="G308" s="60" t="s">
        <v>1139</v>
      </c>
      <c r="H308" s="59">
        <v>2164.6</v>
      </c>
      <c r="I308" s="60" t="s">
        <v>1140</v>
      </c>
    </row>
    <row r="309" spans="1:9" ht="13.5" customHeight="1">
      <c r="A309" s="264" t="s">
        <v>52</v>
      </c>
      <c r="B309" s="264"/>
      <c r="C309" s="265" t="s">
        <v>53</v>
      </c>
      <c r="D309" s="265"/>
      <c r="E309" s="61" t="s">
        <v>445</v>
      </c>
      <c r="F309" s="59">
        <v>663.61</v>
      </c>
      <c r="G309" s="60" t="s">
        <v>574</v>
      </c>
      <c r="H309" s="59">
        <v>311.03</v>
      </c>
      <c r="I309" s="60" t="s">
        <v>1141</v>
      </c>
    </row>
    <row r="310" spans="1:9" ht="13.5" customHeight="1">
      <c r="A310" s="264" t="s">
        <v>54</v>
      </c>
      <c r="B310" s="264"/>
      <c r="C310" s="265" t="s">
        <v>55</v>
      </c>
      <c r="D310" s="265"/>
      <c r="E310" s="61" t="s">
        <v>445</v>
      </c>
      <c r="F310" s="59">
        <v>3583.52</v>
      </c>
      <c r="G310" s="60" t="s">
        <v>1142</v>
      </c>
      <c r="H310" s="59">
        <v>1853.57</v>
      </c>
      <c r="I310" s="60" t="s">
        <v>1143</v>
      </c>
    </row>
    <row r="311" spans="1:9" ht="13.5" customHeight="1">
      <c r="A311" s="264" t="s">
        <v>58</v>
      </c>
      <c r="B311" s="264"/>
      <c r="C311" s="265" t="s">
        <v>348</v>
      </c>
      <c r="D311" s="265"/>
      <c r="E311" s="61" t="s">
        <v>445</v>
      </c>
      <c r="F311" s="59">
        <v>132.72</v>
      </c>
      <c r="G311" s="60" t="s">
        <v>797</v>
      </c>
      <c r="H311" s="59">
        <v>0</v>
      </c>
      <c r="I311" s="60" t="s">
        <v>515</v>
      </c>
    </row>
    <row r="312" spans="1:9" ht="13.5" customHeight="1">
      <c r="A312" s="264" t="s">
        <v>5</v>
      </c>
      <c r="B312" s="264"/>
      <c r="C312" s="265" t="s">
        <v>6</v>
      </c>
      <c r="D312" s="265"/>
      <c r="E312" s="61" t="s">
        <v>445</v>
      </c>
      <c r="F312" s="59">
        <v>4313.12</v>
      </c>
      <c r="G312" s="60" t="s">
        <v>1144</v>
      </c>
      <c r="H312" s="59">
        <v>1549.33</v>
      </c>
      <c r="I312" s="60" t="s">
        <v>1145</v>
      </c>
    </row>
    <row r="313" spans="1:9" ht="13.5" customHeight="1">
      <c r="A313" s="264" t="s">
        <v>59</v>
      </c>
      <c r="B313" s="264"/>
      <c r="C313" s="265" t="s">
        <v>60</v>
      </c>
      <c r="D313" s="265"/>
      <c r="E313" s="61" t="s">
        <v>445</v>
      </c>
      <c r="F313" s="59">
        <v>663.61</v>
      </c>
      <c r="G313" s="60" t="s">
        <v>574</v>
      </c>
      <c r="H313" s="59">
        <v>318.02</v>
      </c>
      <c r="I313" s="60" t="s">
        <v>1146</v>
      </c>
    </row>
    <row r="314" spans="1:9" ht="13.5" customHeight="1">
      <c r="A314" s="264" t="s">
        <v>61</v>
      </c>
      <c r="B314" s="264"/>
      <c r="C314" s="265" t="s">
        <v>62</v>
      </c>
      <c r="D314" s="265"/>
      <c r="E314" s="61" t="s">
        <v>445</v>
      </c>
      <c r="F314" s="59">
        <v>265.45</v>
      </c>
      <c r="G314" s="60" t="s">
        <v>1147</v>
      </c>
      <c r="H314" s="59">
        <v>257.22</v>
      </c>
      <c r="I314" s="60" t="s">
        <v>1148</v>
      </c>
    </row>
    <row r="315" spans="1:9" ht="13.5" customHeight="1">
      <c r="A315" s="264" t="s">
        <v>7</v>
      </c>
      <c r="B315" s="264"/>
      <c r="C315" s="265" t="s">
        <v>8</v>
      </c>
      <c r="D315" s="265"/>
      <c r="E315" s="61" t="s">
        <v>445</v>
      </c>
      <c r="F315" s="59">
        <v>265.45</v>
      </c>
      <c r="G315" s="60" t="s">
        <v>1147</v>
      </c>
      <c r="H315" s="59">
        <v>127.44</v>
      </c>
      <c r="I315" s="60" t="s">
        <v>1149</v>
      </c>
    </row>
    <row r="316" spans="1:9" ht="13.5" customHeight="1">
      <c r="A316" s="264" t="s">
        <v>65</v>
      </c>
      <c r="B316" s="264"/>
      <c r="C316" s="265" t="s">
        <v>66</v>
      </c>
      <c r="D316" s="265"/>
      <c r="E316" s="61" t="s">
        <v>445</v>
      </c>
      <c r="F316" s="59">
        <v>663.61</v>
      </c>
      <c r="G316" s="60" t="s">
        <v>574</v>
      </c>
      <c r="H316" s="59">
        <v>368.85</v>
      </c>
      <c r="I316" s="60" t="s">
        <v>1150</v>
      </c>
    </row>
    <row r="317" spans="1:9" ht="13.5" customHeight="1">
      <c r="A317" s="264" t="s">
        <v>67</v>
      </c>
      <c r="B317" s="264"/>
      <c r="C317" s="265" t="s">
        <v>68</v>
      </c>
      <c r="D317" s="265"/>
      <c r="E317" s="61" t="s">
        <v>445</v>
      </c>
      <c r="F317" s="59">
        <v>2455</v>
      </c>
      <c r="G317" s="60" t="s">
        <v>1151</v>
      </c>
      <c r="H317" s="59">
        <v>477.8</v>
      </c>
      <c r="I317" s="60" t="s">
        <v>1152</v>
      </c>
    </row>
    <row r="318" spans="1:9" ht="13.5" customHeight="1">
      <c r="A318" s="264" t="s">
        <v>11</v>
      </c>
      <c r="B318" s="264"/>
      <c r="C318" s="265" t="s">
        <v>12</v>
      </c>
      <c r="D318" s="265"/>
      <c r="E318" s="61" t="s">
        <v>445</v>
      </c>
      <c r="F318" s="59">
        <v>5242</v>
      </c>
      <c r="G318" s="60" t="s">
        <v>1153</v>
      </c>
      <c r="H318" s="59">
        <v>4739.06</v>
      </c>
      <c r="I318" s="60" t="s">
        <v>1154</v>
      </c>
    </row>
    <row r="319" spans="1:9" ht="13.5" customHeight="1">
      <c r="A319" s="264" t="s">
        <v>69</v>
      </c>
      <c r="B319" s="264"/>
      <c r="C319" s="265" t="s">
        <v>70</v>
      </c>
      <c r="D319" s="265"/>
      <c r="E319" s="61" t="s">
        <v>445</v>
      </c>
      <c r="F319" s="59">
        <v>199</v>
      </c>
      <c r="G319" s="60" t="s">
        <v>1155</v>
      </c>
      <c r="H319" s="59">
        <v>0</v>
      </c>
      <c r="I319" s="60" t="s">
        <v>515</v>
      </c>
    </row>
    <row r="320" spans="1:9" ht="13.5" customHeight="1">
      <c r="A320" s="264" t="s">
        <v>73</v>
      </c>
      <c r="B320" s="264"/>
      <c r="C320" s="265" t="s">
        <v>12</v>
      </c>
      <c r="D320" s="265"/>
      <c r="E320" s="61" t="s">
        <v>445</v>
      </c>
      <c r="F320" s="59">
        <v>5043</v>
      </c>
      <c r="G320" s="60" t="s">
        <v>1156</v>
      </c>
      <c r="H320" s="59">
        <v>4739.06</v>
      </c>
      <c r="I320" s="60" t="s">
        <v>1157</v>
      </c>
    </row>
    <row r="321" spans="1:9" ht="13.5" customHeight="1">
      <c r="A321" s="264" t="s">
        <v>251</v>
      </c>
      <c r="B321" s="264"/>
      <c r="C321" s="265" t="s">
        <v>252</v>
      </c>
      <c r="D321" s="265"/>
      <c r="E321" s="61" t="s">
        <v>445</v>
      </c>
      <c r="F321" s="59">
        <v>331.8</v>
      </c>
      <c r="G321" s="60" t="s">
        <v>1158</v>
      </c>
      <c r="H321" s="59">
        <v>120.03</v>
      </c>
      <c r="I321" s="60" t="s">
        <v>1159</v>
      </c>
    </row>
    <row r="322" spans="1:9" ht="13.5" customHeight="1">
      <c r="A322" s="264" t="s">
        <v>76</v>
      </c>
      <c r="B322" s="264"/>
      <c r="C322" s="265" t="s">
        <v>77</v>
      </c>
      <c r="D322" s="265"/>
      <c r="E322" s="61" t="s">
        <v>445</v>
      </c>
      <c r="F322" s="59">
        <v>331.8</v>
      </c>
      <c r="G322" s="60" t="s">
        <v>1158</v>
      </c>
      <c r="H322" s="59">
        <v>120.03</v>
      </c>
      <c r="I322" s="60" t="s">
        <v>1159</v>
      </c>
    </row>
    <row r="323" spans="1:9" ht="13.5" customHeight="1">
      <c r="A323" s="264" t="s">
        <v>78</v>
      </c>
      <c r="B323" s="264"/>
      <c r="C323" s="265" t="s">
        <v>79</v>
      </c>
      <c r="D323" s="265"/>
      <c r="E323" s="61" t="s">
        <v>445</v>
      </c>
      <c r="F323" s="59">
        <v>331.8</v>
      </c>
      <c r="G323" s="60" t="s">
        <v>1158</v>
      </c>
      <c r="H323" s="59">
        <v>120.03</v>
      </c>
      <c r="I323" s="60" t="s">
        <v>1159</v>
      </c>
    </row>
    <row r="324" spans="1:9" ht="13.5" customHeight="1">
      <c r="A324" s="264" t="s">
        <v>114</v>
      </c>
      <c r="B324" s="264"/>
      <c r="C324" s="265" t="s">
        <v>262</v>
      </c>
      <c r="D324" s="265"/>
      <c r="E324" s="61" t="s">
        <v>445</v>
      </c>
      <c r="F324" s="59">
        <v>9423</v>
      </c>
      <c r="G324" s="60" t="s">
        <v>1160</v>
      </c>
      <c r="H324" s="59">
        <v>11941.25</v>
      </c>
      <c r="I324" s="60" t="s">
        <v>1161</v>
      </c>
    </row>
    <row r="325" spans="1:9" ht="13.5" customHeight="1">
      <c r="A325" s="264" t="s">
        <v>263</v>
      </c>
      <c r="B325" s="264"/>
      <c r="C325" s="265" t="s">
        <v>264</v>
      </c>
      <c r="D325" s="265"/>
      <c r="E325" s="61" t="s">
        <v>445</v>
      </c>
      <c r="F325" s="59">
        <v>9423</v>
      </c>
      <c r="G325" s="60" t="s">
        <v>1160</v>
      </c>
      <c r="H325" s="59">
        <v>11941.25</v>
      </c>
      <c r="I325" s="60" t="s">
        <v>1161</v>
      </c>
    </row>
    <row r="326" spans="1:9" ht="13.5" customHeight="1">
      <c r="A326" s="264" t="s">
        <v>28</v>
      </c>
      <c r="B326" s="264"/>
      <c r="C326" s="265" t="s">
        <v>29</v>
      </c>
      <c r="D326" s="265"/>
      <c r="E326" s="61" t="s">
        <v>445</v>
      </c>
      <c r="F326" s="59">
        <v>1592</v>
      </c>
      <c r="G326" s="60" t="s">
        <v>1162</v>
      </c>
      <c r="H326" s="59">
        <v>4034.17</v>
      </c>
      <c r="I326" s="60" t="s">
        <v>1163</v>
      </c>
    </row>
    <row r="327" spans="1:9" ht="13.5" customHeight="1">
      <c r="A327" s="264" t="s">
        <v>87</v>
      </c>
      <c r="B327" s="264"/>
      <c r="C327" s="265" t="s">
        <v>88</v>
      </c>
      <c r="D327" s="265"/>
      <c r="E327" s="61" t="s">
        <v>445</v>
      </c>
      <c r="F327" s="59">
        <v>1592</v>
      </c>
      <c r="G327" s="60" t="s">
        <v>1162</v>
      </c>
      <c r="H327" s="59">
        <v>4034.17</v>
      </c>
      <c r="I327" s="60" t="s">
        <v>1163</v>
      </c>
    </row>
    <row r="328" spans="1:9" ht="13.5" customHeight="1">
      <c r="A328" s="264" t="s">
        <v>123</v>
      </c>
      <c r="B328" s="264"/>
      <c r="C328" s="265" t="s">
        <v>124</v>
      </c>
      <c r="D328" s="265"/>
      <c r="E328" s="61" t="s">
        <v>445</v>
      </c>
      <c r="F328" s="59">
        <v>7831</v>
      </c>
      <c r="G328" s="60" t="s">
        <v>1164</v>
      </c>
      <c r="H328" s="59">
        <v>7907.08</v>
      </c>
      <c r="I328" s="60" t="s">
        <v>1165</v>
      </c>
    </row>
    <row r="329" spans="1:9" ht="13.5" customHeight="1">
      <c r="A329" s="264" t="s">
        <v>125</v>
      </c>
      <c r="B329" s="264"/>
      <c r="C329" s="265" t="s">
        <v>126</v>
      </c>
      <c r="D329" s="265"/>
      <c r="E329" s="61" t="s">
        <v>445</v>
      </c>
      <c r="F329" s="59">
        <v>7831</v>
      </c>
      <c r="G329" s="60" t="s">
        <v>1164</v>
      </c>
      <c r="H329" s="59">
        <v>7907.08</v>
      </c>
      <c r="I329" s="60" t="s">
        <v>1165</v>
      </c>
    </row>
    <row r="330" spans="1:9" ht="15" customHeight="1">
      <c r="A330" s="255" t="s">
        <v>379</v>
      </c>
      <c r="B330" s="255"/>
      <c r="C330" s="255"/>
      <c r="D330" s="255"/>
      <c r="E330" s="255"/>
      <c r="F330" s="64">
        <v>22415.89</v>
      </c>
      <c r="G330" s="64">
        <v>22415.89</v>
      </c>
      <c r="H330" s="64">
        <v>6873.29</v>
      </c>
      <c r="I330" s="179" t="s">
        <v>888</v>
      </c>
    </row>
    <row r="331" spans="1:9" ht="0.75" customHeight="1">
      <c r="A331" s="180"/>
      <c r="B331" s="180"/>
      <c r="C331" s="180"/>
      <c r="D331" s="180"/>
      <c r="E331" s="180"/>
      <c r="F331" s="180"/>
      <c r="G331" s="180"/>
      <c r="H331" s="180"/>
      <c r="I331" s="180"/>
    </row>
    <row r="332" spans="1:9" ht="14.25" customHeight="1">
      <c r="A332" s="66"/>
      <c r="B332" s="256" t="s">
        <v>911</v>
      </c>
      <c r="C332" s="256"/>
      <c r="D332" s="256"/>
      <c r="E332" s="256"/>
      <c r="F332" s="181" t="s">
        <v>887</v>
      </c>
      <c r="G332" s="181" t="s">
        <v>887</v>
      </c>
      <c r="H332" s="181" t="s">
        <v>1166</v>
      </c>
      <c r="I332" s="181" t="s">
        <v>1167</v>
      </c>
    </row>
    <row r="333" spans="1:9" ht="15" customHeight="1">
      <c r="A333" s="257" t="s">
        <v>452</v>
      </c>
      <c r="B333" s="257"/>
      <c r="C333" s="257"/>
      <c r="D333" s="257"/>
      <c r="E333" s="257"/>
      <c r="F333" s="182">
        <v>22415.89</v>
      </c>
      <c r="G333" s="183" t="s">
        <v>887</v>
      </c>
      <c r="H333" s="182">
        <v>6873.29</v>
      </c>
      <c r="I333" s="183" t="s">
        <v>888</v>
      </c>
    </row>
    <row r="334" spans="1:9" ht="13.5" customHeight="1">
      <c r="A334" s="258" t="s">
        <v>451</v>
      </c>
      <c r="B334" s="258"/>
      <c r="C334" s="258"/>
      <c r="D334" s="258"/>
      <c r="E334" s="258"/>
      <c r="F334" s="184">
        <v>22415.89</v>
      </c>
      <c r="G334" s="184">
        <v>22415.89</v>
      </c>
      <c r="H334" s="184">
        <v>6873.29</v>
      </c>
      <c r="I334" s="185" t="s">
        <v>888</v>
      </c>
    </row>
    <row r="335" spans="1:9" ht="0.75" customHeight="1">
      <c r="A335" s="62"/>
      <c r="B335" s="62"/>
      <c r="C335" s="62"/>
      <c r="D335" s="62"/>
      <c r="E335" s="62"/>
      <c r="F335" s="62"/>
      <c r="G335" s="62"/>
      <c r="H335" s="62"/>
      <c r="I335" s="62"/>
    </row>
    <row r="336" spans="1:9" ht="13.5" customHeight="1">
      <c r="A336" s="259" t="s">
        <v>4</v>
      </c>
      <c r="B336" s="259"/>
      <c r="C336" s="259"/>
      <c r="D336" s="259"/>
      <c r="E336" s="259"/>
      <c r="F336" s="260">
        <v>22415.89</v>
      </c>
      <c r="G336" s="261" t="s">
        <v>887</v>
      </c>
      <c r="H336" s="260">
        <v>6873.29</v>
      </c>
      <c r="I336" s="186" t="s">
        <v>888</v>
      </c>
    </row>
    <row r="337" spans="1:9" ht="12.75" customHeight="1" hidden="1">
      <c r="A337" s="259"/>
      <c r="B337" s="259"/>
      <c r="C337" s="259"/>
      <c r="D337" s="259"/>
      <c r="E337" s="259"/>
      <c r="F337" s="260"/>
      <c r="G337" s="261"/>
      <c r="H337" s="260"/>
      <c r="I337" s="63"/>
    </row>
    <row r="338" spans="1:9" ht="13.5" customHeight="1">
      <c r="A338" s="262" t="s">
        <v>113</v>
      </c>
      <c r="B338" s="262"/>
      <c r="C338" s="263" t="s">
        <v>246</v>
      </c>
      <c r="D338" s="263"/>
      <c r="E338" s="187" t="s">
        <v>445</v>
      </c>
      <c r="F338" s="188">
        <v>22415.89</v>
      </c>
      <c r="G338" s="189" t="s">
        <v>887</v>
      </c>
      <c r="H338" s="188">
        <v>6873.29</v>
      </c>
      <c r="I338" s="189" t="s">
        <v>888</v>
      </c>
    </row>
    <row r="339" spans="1:9" ht="13.5" customHeight="1">
      <c r="A339" s="264" t="s">
        <v>249</v>
      </c>
      <c r="B339" s="264"/>
      <c r="C339" s="265" t="s">
        <v>250</v>
      </c>
      <c r="D339" s="265"/>
      <c r="E339" s="61" t="s">
        <v>445</v>
      </c>
      <c r="F339" s="59">
        <v>22415.89</v>
      </c>
      <c r="G339" s="60" t="s">
        <v>887</v>
      </c>
      <c r="H339" s="59">
        <v>6873.29</v>
      </c>
      <c r="I339" s="60" t="s">
        <v>888</v>
      </c>
    </row>
    <row r="340" spans="1:9" ht="13.5" customHeight="1">
      <c r="A340" s="264" t="s">
        <v>50</v>
      </c>
      <c r="B340" s="264"/>
      <c r="C340" s="265" t="s">
        <v>51</v>
      </c>
      <c r="D340" s="265"/>
      <c r="E340" s="61" t="s">
        <v>445</v>
      </c>
      <c r="F340" s="59">
        <v>11945</v>
      </c>
      <c r="G340" s="60" t="s">
        <v>1115</v>
      </c>
      <c r="H340" s="59">
        <v>5302.92</v>
      </c>
      <c r="I340" s="60" t="s">
        <v>1066</v>
      </c>
    </row>
    <row r="341" spans="1:9" ht="13.5" customHeight="1">
      <c r="A341" s="264" t="s">
        <v>54</v>
      </c>
      <c r="B341" s="264"/>
      <c r="C341" s="265" t="s">
        <v>55</v>
      </c>
      <c r="D341" s="265"/>
      <c r="E341" s="61" t="s">
        <v>445</v>
      </c>
      <c r="F341" s="59">
        <v>11945</v>
      </c>
      <c r="G341" s="60" t="s">
        <v>1115</v>
      </c>
      <c r="H341" s="59">
        <v>5302.92</v>
      </c>
      <c r="I341" s="60" t="s">
        <v>1066</v>
      </c>
    </row>
    <row r="342" spans="1:9" ht="13.5" customHeight="1">
      <c r="A342" s="264" t="s">
        <v>5</v>
      </c>
      <c r="B342" s="264"/>
      <c r="C342" s="265" t="s">
        <v>6</v>
      </c>
      <c r="D342" s="265"/>
      <c r="E342" s="61" t="s">
        <v>445</v>
      </c>
      <c r="F342" s="59">
        <v>6890.89</v>
      </c>
      <c r="G342" s="60" t="s">
        <v>1168</v>
      </c>
      <c r="H342" s="59">
        <v>697.86</v>
      </c>
      <c r="I342" s="60" t="s">
        <v>1169</v>
      </c>
    </row>
    <row r="343" spans="1:9" ht="13.5" customHeight="1">
      <c r="A343" s="264" t="s">
        <v>59</v>
      </c>
      <c r="B343" s="264"/>
      <c r="C343" s="265" t="s">
        <v>60</v>
      </c>
      <c r="D343" s="265"/>
      <c r="E343" s="61" t="s">
        <v>445</v>
      </c>
      <c r="F343" s="59">
        <v>530.89</v>
      </c>
      <c r="G343" s="60" t="s">
        <v>1170</v>
      </c>
      <c r="H343" s="59">
        <v>278.51</v>
      </c>
      <c r="I343" s="60" t="s">
        <v>1171</v>
      </c>
    </row>
    <row r="344" spans="1:9" ht="13.5" customHeight="1">
      <c r="A344" s="264" t="s">
        <v>61</v>
      </c>
      <c r="B344" s="264"/>
      <c r="C344" s="265" t="s">
        <v>62</v>
      </c>
      <c r="D344" s="265"/>
      <c r="E344" s="61" t="s">
        <v>445</v>
      </c>
      <c r="F344" s="59">
        <v>5565</v>
      </c>
      <c r="G344" s="60" t="s">
        <v>1172</v>
      </c>
      <c r="H344" s="59">
        <v>0</v>
      </c>
      <c r="I344" s="60" t="s">
        <v>515</v>
      </c>
    </row>
    <row r="345" spans="1:9" ht="13.5" customHeight="1">
      <c r="A345" s="264" t="s">
        <v>63</v>
      </c>
      <c r="B345" s="264"/>
      <c r="C345" s="265" t="s">
        <v>64</v>
      </c>
      <c r="D345" s="265"/>
      <c r="E345" s="61" t="s">
        <v>445</v>
      </c>
      <c r="F345" s="59">
        <v>795</v>
      </c>
      <c r="G345" s="60" t="s">
        <v>1173</v>
      </c>
      <c r="H345" s="59">
        <v>419.35</v>
      </c>
      <c r="I345" s="60" t="s">
        <v>1174</v>
      </c>
    </row>
    <row r="346" spans="1:9" ht="13.5" customHeight="1">
      <c r="A346" s="264" t="s">
        <v>11</v>
      </c>
      <c r="B346" s="264"/>
      <c r="C346" s="265" t="s">
        <v>12</v>
      </c>
      <c r="D346" s="265"/>
      <c r="E346" s="61" t="s">
        <v>445</v>
      </c>
      <c r="F346" s="59">
        <v>3580</v>
      </c>
      <c r="G346" s="60" t="s">
        <v>1175</v>
      </c>
      <c r="H346" s="59">
        <v>872.51</v>
      </c>
      <c r="I346" s="60" t="s">
        <v>1176</v>
      </c>
    </row>
    <row r="347" spans="1:9" ht="13.5" customHeight="1">
      <c r="A347" s="264" t="s">
        <v>73</v>
      </c>
      <c r="B347" s="264"/>
      <c r="C347" s="265" t="s">
        <v>12</v>
      </c>
      <c r="D347" s="265"/>
      <c r="E347" s="61" t="s">
        <v>445</v>
      </c>
      <c r="F347" s="59">
        <v>3580</v>
      </c>
      <c r="G347" s="60" t="s">
        <v>1175</v>
      </c>
      <c r="H347" s="59">
        <v>872.51</v>
      </c>
      <c r="I347" s="60" t="s">
        <v>1176</v>
      </c>
    </row>
    <row r="348" spans="1:9" ht="15" customHeight="1">
      <c r="A348" s="255" t="s">
        <v>378</v>
      </c>
      <c r="B348" s="255"/>
      <c r="C348" s="255"/>
      <c r="D348" s="255"/>
      <c r="E348" s="255"/>
      <c r="F348" s="64">
        <v>13272</v>
      </c>
      <c r="G348" s="64">
        <v>13272</v>
      </c>
      <c r="H348" s="64">
        <v>10400</v>
      </c>
      <c r="I348" s="179" t="s">
        <v>890</v>
      </c>
    </row>
    <row r="349" spans="1:9" ht="0.75" customHeight="1">
      <c r="A349" s="180"/>
      <c r="B349" s="180"/>
      <c r="C349" s="180"/>
      <c r="D349" s="180"/>
      <c r="E349" s="180"/>
      <c r="F349" s="180"/>
      <c r="G349" s="180"/>
      <c r="H349" s="180"/>
      <c r="I349" s="180"/>
    </row>
    <row r="350" spans="1:9" ht="14.25" customHeight="1">
      <c r="A350" s="66"/>
      <c r="B350" s="256" t="s">
        <v>911</v>
      </c>
      <c r="C350" s="256"/>
      <c r="D350" s="256"/>
      <c r="E350" s="256"/>
      <c r="F350" s="181" t="s">
        <v>889</v>
      </c>
      <c r="G350" s="181" t="s">
        <v>889</v>
      </c>
      <c r="H350" s="181" t="s">
        <v>1177</v>
      </c>
      <c r="I350" s="181" t="s">
        <v>1178</v>
      </c>
    </row>
    <row r="351" spans="1:9" ht="15" customHeight="1">
      <c r="A351" s="257" t="s">
        <v>450</v>
      </c>
      <c r="B351" s="257"/>
      <c r="C351" s="257"/>
      <c r="D351" s="257"/>
      <c r="E351" s="257"/>
      <c r="F351" s="182">
        <v>13272</v>
      </c>
      <c r="G351" s="183" t="s">
        <v>889</v>
      </c>
      <c r="H351" s="182">
        <v>10400</v>
      </c>
      <c r="I351" s="183" t="s">
        <v>890</v>
      </c>
    </row>
    <row r="352" spans="1:9" ht="13.5" customHeight="1">
      <c r="A352" s="258" t="s">
        <v>449</v>
      </c>
      <c r="B352" s="258"/>
      <c r="C352" s="258"/>
      <c r="D352" s="258"/>
      <c r="E352" s="258"/>
      <c r="F352" s="184">
        <v>13272</v>
      </c>
      <c r="G352" s="184">
        <v>13272</v>
      </c>
      <c r="H352" s="184">
        <v>10400</v>
      </c>
      <c r="I352" s="185" t="s">
        <v>890</v>
      </c>
    </row>
    <row r="353" spans="1:9" ht="0.75" customHeight="1">
      <c r="A353" s="62"/>
      <c r="B353" s="62"/>
      <c r="C353" s="62"/>
      <c r="D353" s="62"/>
      <c r="E353" s="62"/>
      <c r="F353" s="62"/>
      <c r="G353" s="62"/>
      <c r="H353" s="62"/>
      <c r="I353" s="62"/>
    </row>
    <row r="354" spans="1:9" ht="13.5" customHeight="1">
      <c r="A354" s="259" t="s">
        <v>4</v>
      </c>
      <c r="B354" s="259"/>
      <c r="C354" s="259"/>
      <c r="D354" s="259"/>
      <c r="E354" s="259"/>
      <c r="F354" s="260">
        <v>13272</v>
      </c>
      <c r="G354" s="261" t="s">
        <v>889</v>
      </c>
      <c r="H354" s="260">
        <v>10400</v>
      </c>
      <c r="I354" s="186" t="s">
        <v>890</v>
      </c>
    </row>
    <row r="355" spans="1:9" ht="12.75" customHeight="1" hidden="1">
      <c r="A355" s="259"/>
      <c r="B355" s="259"/>
      <c r="C355" s="259"/>
      <c r="D355" s="259"/>
      <c r="E355" s="259"/>
      <c r="F355" s="260"/>
      <c r="G355" s="261"/>
      <c r="H355" s="260"/>
      <c r="I355" s="63"/>
    </row>
    <row r="356" spans="1:9" ht="13.5" customHeight="1">
      <c r="A356" s="262" t="s">
        <v>113</v>
      </c>
      <c r="B356" s="262"/>
      <c r="C356" s="263" t="s">
        <v>246</v>
      </c>
      <c r="D356" s="263"/>
      <c r="E356" s="187" t="s">
        <v>445</v>
      </c>
      <c r="F356" s="188">
        <v>13272</v>
      </c>
      <c r="G356" s="189" t="s">
        <v>889</v>
      </c>
      <c r="H356" s="188">
        <v>10400</v>
      </c>
      <c r="I356" s="189" t="s">
        <v>890</v>
      </c>
    </row>
    <row r="357" spans="1:9" ht="13.5" customHeight="1">
      <c r="A357" s="264" t="s">
        <v>260</v>
      </c>
      <c r="B357" s="264"/>
      <c r="C357" s="265" t="s">
        <v>261</v>
      </c>
      <c r="D357" s="265"/>
      <c r="E357" s="61" t="s">
        <v>445</v>
      </c>
      <c r="F357" s="59">
        <v>13272</v>
      </c>
      <c r="G357" s="60" t="s">
        <v>889</v>
      </c>
      <c r="H357" s="59">
        <v>10400</v>
      </c>
      <c r="I357" s="60" t="s">
        <v>890</v>
      </c>
    </row>
    <row r="358" spans="1:9" ht="13.5" customHeight="1">
      <c r="A358" s="264" t="s">
        <v>15</v>
      </c>
      <c r="B358" s="264"/>
      <c r="C358" s="265" t="s">
        <v>16</v>
      </c>
      <c r="D358" s="265"/>
      <c r="E358" s="61" t="s">
        <v>445</v>
      </c>
      <c r="F358" s="59">
        <v>13272</v>
      </c>
      <c r="G358" s="60" t="s">
        <v>889</v>
      </c>
      <c r="H358" s="59">
        <v>10400</v>
      </c>
      <c r="I358" s="60" t="s">
        <v>890</v>
      </c>
    </row>
    <row r="359" spans="1:9" ht="13.5" customHeight="1">
      <c r="A359" s="264" t="s">
        <v>17</v>
      </c>
      <c r="B359" s="264"/>
      <c r="C359" s="265" t="s">
        <v>18</v>
      </c>
      <c r="D359" s="265"/>
      <c r="E359" s="61" t="s">
        <v>445</v>
      </c>
      <c r="F359" s="59">
        <v>13272</v>
      </c>
      <c r="G359" s="60" t="s">
        <v>889</v>
      </c>
      <c r="H359" s="59">
        <v>10400</v>
      </c>
      <c r="I359" s="60" t="s">
        <v>890</v>
      </c>
    </row>
    <row r="360" spans="1:9" ht="15" customHeight="1">
      <c r="A360" s="255" t="s">
        <v>377</v>
      </c>
      <c r="B360" s="255"/>
      <c r="C360" s="255"/>
      <c r="D360" s="255"/>
      <c r="E360" s="255"/>
      <c r="F360" s="64">
        <v>153957.68</v>
      </c>
      <c r="G360" s="64">
        <v>153957.68</v>
      </c>
      <c r="H360" s="64">
        <v>49555.52</v>
      </c>
      <c r="I360" s="179" t="s">
        <v>892</v>
      </c>
    </row>
    <row r="361" spans="1:9" ht="0.75" customHeight="1">
      <c r="A361" s="180"/>
      <c r="B361" s="180"/>
      <c r="C361" s="180"/>
      <c r="D361" s="180"/>
      <c r="E361" s="180"/>
      <c r="F361" s="180"/>
      <c r="G361" s="180"/>
      <c r="H361" s="180"/>
      <c r="I361" s="180"/>
    </row>
    <row r="362" spans="1:9" ht="14.25" customHeight="1">
      <c r="A362" s="66"/>
      <c r="B362" s="256" t="s">
        <v>911</v>
      </c>
      <c r="C362" s="256"/>
      <c r="D362" s="256"/>
      <c r="E362" s="256"/>
      <c r="F362" s="181" t="s">
        <v>891</v>
      </c>
      <c r="G362" s="181" t="s">
        <v>891</v>
      </c>
      <c r="H362" s="181" t="s">
        <v>1179</v>
      </c>
      <c r="I362" s="181" t="s">
        <v>1180</v>
      </c>
    </row>
    <row r="363" spans="1:9" ht="15" customHeight="1">
      <c r="A363" s="272" t="s">
        <v>448</v>
      </c>
      <c r="B363" s="272"/>
      <c r="C363" s="272"/>
      <c r="D363" s="272"/>
      <c r="E363" s="272"/>
      <c r="F363" s="182">
        <v>153957.68</v>
      </c>
      <c r="G363" s="183" t="s">
        <v>891</v>
      </c>
      <c r="H363" s="182">
        <v>49555.52</v>
      </c>
      <c r="I363" s="183" t="s">
        <v>892</v>
      </c>
    </row>
    <row r="364" spans="1:9" ht="13.5" customHeight="1">
      <c r="A364" s="258" t="s">
        <v>447</v>
      </c>
      <c r="B364" s="258"/>
      <c r="C364" s="258"/>
      <c r="D364" s="258"/>
      <c r="E364" s="258"/>
      <c r="F364" s="184">
        <v>63707</v>
      </c>
      <c r="G364" s="184">
        <v>63707</v>
      </c>
      <c r="H364" s="184">
        <v>3000</v>
      </c>
      <c r="I364" s="185" t="s">
        <v>1181</v>
      </c>
    </row>
    <row r="365" spans="1:9" ht="0.75" customHeight="1">
      <c r="A365" s="62"/>
      <c r="B365" s="62"/>
      <c r="C365" s="62"/>
      <c r="D365" s="62"/>
      <c r="E365" s="62"/>
      <c r="F365" s="62"/>
      <c r="G365" s="62"/>
      <c r="H365" s="62"/>
      <c r="I365" s="62"/>
    </row>
    <row r="366" spans="1:9" ht="13.5" customHeight="1">
      <c r="A366" s="259" t="s">
        <v>4</v>
      </c>
      <c r="B366" s="259"/>
      <c r="C366" s="259"/>
      <c r="D366" s="259"/>
      <c r="E366" s="259"/>
      <c r="F366" s="260">
        <v>63707</v>
      </c>
      <c r="G366" s="261" t="s">
        <v>1182</v>
      </c>
      <c r="H366" s="260">
        <v>3000</v>
      </c>
      <c r="I366" s="186" t="s">
        <v>1181</v>
      </c>
    </row>
    <row r="367" spans="1:9" ht="12.75" customHeight="1" hidden="1">
      <c r="A367" s="259"/>
      <c r="B367" s="259"/>
      <c r="C367" s="259"/>
      <c r="D367" s="259"/>
      <c r="E367" s="259"/>
      <c r="F367" s="260"/>
      <c r="G367" s="261"/>
      <c r="H367" s="260"/>
      <c r="I367" s="63"/>
    </row>
    <row r="368" spans="1:9" ht="13.5" customHeight="1">
      <c r="A368" s="262" t="s">
        <v>113</v>
      </c>
      <c r="B368" s="262"/>
      <c r="C368" s="263" t="s">
        <v>246</v>
      </c>
      <c r="D368" s="263"/>
      <c r="E368" s="187" t="s">
        <v>445</v>
      </c>
      <c r="F368" s="188">
        <v>63707</v>
      </c>
      <c r="G368" s="189" t="s">
        <v>1182</v>
      </c>
      <c r="H368" s="188">
        <v>3000</v>
      </c>
      <c r="I368" s="189" t="s">
        <v>1181</v>
      </c>
    </row>
    <row r="369" spans="1:9" ht="13.5" customHeight="1">
      <c r="A369" s="264" t="s">
        <v>260</v>
      </c>
      <c r="B369" s="264"/>
      <c r="C369" s="265" t="s">
        <v>261</v>
      </c>
      <c r="D369" s="265"/>
      <c r="E369" s="61" t="s">
        <v>445</v>
      </c>
      <c r="F369" s="59">
        <v>63707</v>
      </c>
      <c r="G369" s="60" t="s">
        <v>1182</v>
      </c>
      <c r="H369" s="59">
        <v>3000</v>
      </c>
      <c r="I369" s="60" t="s">
        <v>1181</v>
      </c>
    </row>
    <row r="370" spans="1:9" ht="13.5" customHeight="1">
      <c r="A370" s="264" t="s">
        <v>15</v>
      </c>
      <c r="B370" s="264"/>
      <c r="C370" s="265" t="s">
        <v>16</v>
      </c>
      <c r="D370" s="265"/>
      <c r="E370" s="61" t="s">
        <v>445</v>
      </c>
      <c r="F370" s="59">
        <v>63707</v>
      </c>
      <c r="G370" s="60" t="s">
        <v>1182</v>
      </c>
      <c r="H370" s="59">
        <v>3000</v>
      </c>
      <c r="I370" s="60" t="s">
        <v>1181</v>
      </c>
    </row>
    <row r="371" spans="1:9" ht="13.5" customHeight="1">
      <c r="A371" s="264" t="s">
        <v>17</v>
      </c>
      <c r="B371" s="264"/>
      <c r="C371" s="265" t="s">
        <v>18</v>
      </c>
      <c r="D371" s="265"/>
      <c r="E371" s="61" t="s">
        <v>445</v>
      </c>
      <c r="F371" s="59">
        <v>63707</v>
      </c>
      <c r="G371" s="60" t="s">
        <v>1182</v>
      </c>
      <c r="H371" s="59">
        <v>3000</v>
      </c>
      <c r="I371" s="60" t="s">
        <v>1181</v>
      </c>
    </row>
    <row r="372" spans="1:9" ht="13.5" customHeight="1">
      <c r="A372" s="258" t="s">
        <v>446</v>
      </c>
      <c r="B372" s="258"/>
      <c r="C372" s="258"/>
      <c r="D372" s="258"/>
      <c r="E372" s="258"/>
      <c r="F372" s="184">
        <v>33181</v>
      </c>
      <c r="G372" s="184">
        <v>33181</v>
      </c>
      <c r="H372" s="184">
        <v>9950</v>
      </c>
      <c r="I372" s="185" t="s">
        <v>1183</v>
      </c>
    </row>
    <row r="373" spans="1:9" ht="0.75" customHeight="1">
      <c r="A373" s="62"/>
      <c r="B373" s="62"/>
      <c r="C373" s="62"/>
      <c r="D373" s="62"/>
      <c r="E373" s="62"/>
      <c r="F373" s="62"/>
      <c r="G373" s="62"/>
      <c r="H373" s="62"/>
      <c r="I373" s="62"/>
    </row>
    <row r="374" spans="1:9" ht="13.5" customHeight="1">
      <c r="A374" s="259" t="s">
        <v>4</v>
      </c>
      <c r="B374" s="259"/>
      <c r="C374" s="259"/>
      <c r="D374" s="259"/>
      <c r="E374" s="259"/>
      <c r="F374" s="260">
        <v>33181</v>
      </c>
      <c r="G374" s="261" t="s">
        <v>1184</v>
      </c>
      <c r="H374" s="260">
        <v>9950</v>
      </c>
      <c r="I374" s="186" t="s">
        <v>1183</v>
      </c>
    </row>
    <row r="375" spans="1:9" ht="12.75" customHeight="1" hidden="1">
      <c r="A375" s="259"/>
      <c r="B375" s="259"/>
      <c r="C375" s="259"/>
      <c r="D375" s="259"/>
      <c r="E375" s="259"/>
      <c r="F375" s="260"/>
      <c r="G375" s="261"/>
      <c r="H375" s="260"/>
      <c r="I375" s="63"/>
    </row>
    <row r="376" spans="1:9" ht="13.5" customHeight="1">
      <c r="A376" s="262" t="s">
        <v>113</v>
      </c>
      <c r="B376" s="262"/>
      <c r="C376" s="263" t="s">
        <v>246</v>
      </c>
      <c r="D376" s="263"/>
      <c r="E376" s="187" t="s">
        <v>445</v>
      </c>
      <c r="F376" s="188">
        <v>33181</v>
      </c>
      <c r="G376" s="189" t="s">
        <v>1184</v>
      </c>
      <c r="H376" s="188">
        <v>9950</v>
      </c>
      <c r="I376" s="189" t="s">
        <v>1183</v>
      </c>
    </row>
    <row r="377" spans="1:9" ht="13.5" customHeight="1">
      <c r="A377" s="264" t="s">
        <v>260</v>
      </c>
      <c r="B377" s="264"/>
      <c r="C377" s="265" t="s">
        <v>261</v>
      </c>
      <c r="D377" s="265"/>
      <c r="E377" s="61" t="s">
        <v>445</v>
      </c>
      <c r="F377" s="59">
        <v>33181</v>
      </c>
      <c r="G377" s="60" t="s">
        <v>1184</v>
      </c>
      <c r="H377" s="59">
        <v>9950</v>
      </c>
      <c r="I377" s="60" t="s">
        <v>1183</v>
      </c>
    </row>
    <row r="378" spans="1:9" ht="13.5" customHeight="1">
      <c r="A378" s="264" t="s">
        <v>15</v>
      </c>
      <c r="B378" s="264"/>
      <c r="C378" s="265" t="s">
        <v>16</v>
      </c>
      <c r="D378" s="265"/>
      <c r="E378" s="61" t="s">
        <v>445</v>
      </c>
      <c r="F378" s="59">
        <v>33181</v>
      </c>
      <c r="G378" s="60" t="s">
        <v>1184</v>
      </c>
      <c r="H378" s="59">
        <v>9950</v>
      </c>
      <c r="I378" s="60" t="s">
        <v>1183</v>
      </c>
    </row>
    <row r="379" spans="1:9" ht="13.5" customHeight="1">
      <c r="A379" s="264" t="s">
        <v>17</v>
      </c>
      <c r="B379" s="264"/>
      <c r="C379" s="265" t="s">
        <v>18</v>
      </c>
      <c r="D379" s="265"/>
      <c r="E379" s="61" t="s">
        <v>445</v>
      </c>
      <c r="F379" s="59">
        <v>33181</v>
      </c>
      <c r="G379" s="60" t="s">
        <v>1184</v>
      </c>
      <c r="H379" s="59">
        <v>9950</v>
      </c>
      <c r="I379" s="60" t="s">
        <v>1183</v>
      </c>
    </row>
    <row r="380" spans="1:9" ht="13.5" customHeight="1">
      <c r="A380" s="258" t="s">
        <v>444</v>
      </c>
      <c r="B380" s="258"/>
      <c r="C380" s="258"/>
      <c r="D380" s="258"/>
      <c r="E380" s="258"/>
      <c r="F380" s="184">
        <v>54415.23</v>
      </c>
      <c r="G380" s="184">
        <v>54415.23</v>
      </c>
      <c r="H380" s="184">
        <v>35970.89</v>
      </c>
      <c r="I380" s="185" t="s">
        <v>1185</v>
      </c>
    </row>
    <row r="381" spans="1:9" ht="0.75" customHeight="1">
      <c r="A381" s="62"/>
      <c r="B381" s="62"/>
      <c r="C381" s="62"/>
      <c r="D381" s="62"/>
      <c r="E381" s="62"/>
      <c r="F381" s="62"/>
      <c r="G381" s="62"/>
      <c r="H381" s="62"/>
      <c r="I381" s="62"/>
    </row>
    <row r="382" spans="1:9" ht="13.5" customHeight="1">
      <c r="A382" s="259" t="s">
        <v>4</v>
      </c>
      <c r="B382" s="259"/>
      <c r="C382" s="259"/>
      <c r="D382" s="259"/>
      <c r="E382" s="259"/>
      <c r="F382" s="260">
        <v>54415.23</v>
      </c>
      <c r="G382" s="261" t="s">
        <v>1186</v>
      </c>
      <c r="H382" s="260">
        <v>35970.89</v>
      </c>
      <c r="I382" s="186" t="s">
        <v>1185</v>
      </c>
    </row>
    <row r="383" spans="1:9" ht="12.75" customHeight="1" hidden="1">
      <c r="A383" s="259"/>
      <c r="B383" s="259"/>
      <c r="C383" s="259"/>
      <c r="D383" s="259"/>
      <c r="E383" s="259"/>
      <c r="F383" s="260"/>
      <c r="G383" s="261"/>
      <c r="H383" s="260"/>
      <c r="I383" s="63"/>
    </row>
    <row r="384" spans="1:9" ht="13.5" customHeight="1">
      <c r="A384" s="262" t="s">
        <v>113</v>
      </c>
      <c r="B384" s="262"/>
      <c r="C384" s="263" t="s">
        <v>246</v>
      </c>
      <c r="D384" s="263"/>
      <c r="E384" s="187" t="s">
        <v>442</v>
      </c>
      <c r="F384" s="188">
        <v>47780.23</v>
      </c>
      <c r="G384" s="189" t="s">
        <v>1187</v>
      </c>
      <c r="H384" s="188">
        <v>35530.89</v>
      </c>
      <c r="I384" s="189" t="s">
        <v>1188</v>
      </c>
    </row>
    <row r="385" spans="1:9" ht="13.5" customHeight="1">
      <c r="A385" s="264" t="s">
        <v>260</v>
      </c>
      <c r="B385" s="264"/>
      <c r="C385" s="265" t="s">
        <v>261</v>
      </c>
      <c r="D385" s="265"/>
      <c r="E385" s="61" t="s">
        <v>442</v>
      </c>
      <c r="F385" s="59">
        <v>47780.23</v>
      </c>
      <c r="G385" s="60" t="s">
        <v>1187</v>
      </c>
      <c r="H385" s="59">
        <v>35530.89</v>
      </c>
      <c r="I385" s="60" t="s">
        <v>1188</v>
      </c>
    </row>
    <row r="386" spans="1:9" ht="13.5" customHeight="1">
      <c r="A386" s="264" t="s">
        <v>15</v>
      </c>
      <c r="B386" s="264"/>
      <c r="C386" s="265" t="s">
        <v>16</v>
      </c>
      <c r="D386" s="265"/>
      <c r="E386" s="61" t="s">
        <v>442</v>
      </c>
      <c r="F386" s="59">
        <v>47780.23</v>
      </c>
      <c r="G386" s="60" t="s">
        <v>1187</v>
      </c>
      <c r="H386" s="59">
        <v>35530.89</v>
      </c>
      <c r="I386" s="60" t="s">
        <v>1188</v>
      </c>
    </row>
    <row r="387" spans="1:9" ht="13.5" customHeight="1">
      <c r="A387" s="264" t="s">
        <v>17</v>
      </c>
      <c r="B387" s="264"/>
      <c r="C387" s="265" t="s">
        <v>18</v>
      </c>
      <c r="D387" s="265"/>
      <c r="E387" s="61" t="s">
        <v>442</v>
      </c>
      <c r="F387" s="59">
        <v>47780.23</v>
      </c>
      <c r="G387" s="60" t="s">
        <v>1187</v>
      </c>
      <c r="H387" s="59">
        <v>35530.89</v>
      </c>
      <c r="I387" s="60" t="s">
        <v>1188</v>
      </c>
    </row>
    <row r="388" spans="1:9" ht="13.5" customHeight="1">
      <c r="A388" s="264" t="s">
        <v>114</v>
      </c>
      <c r="B388" s="264"/>
      <c r="C388" s="265" t="s">
        <v>262</v>
      </c>
      <c r="D388" s="265"/>
      <c r="E388" s="61" t="s">
        <v>442</v>
      </c>
      <c r="F388" s="59">
        <v>6635</v>
      </c>
      <c r="G388" s="60" t="s">
        <v>811</v>
      </c>
      <c r="H388" s="59">
        <v>440</v>
      </c>
      <c r="I388" s="60" t="s">
        <v>812</v>
      </c>
    </row>
    <row r="389" spans="1:9" ht="13.5" customHeight="1">
      <c r="A389" s="264" t="s">
        <v>265</v>
      </c>
      <c r="B389" s="264"/>
      <c r="C389" s="266" t="s">
        <v>266</v>
      </c>
      <c r="D389" s="266"/>
      <c r="E389" s="61" t="s">
        <v>442</v>
      </c>
      <c r="F389" s="59">
        <v>6635</v>
      </c>
      <c r="G389" s="60" t="s">
        <v>811</v>
      </c>
      <c r="H389" s="59">
        <v>440</v>
      </c>
      <c r="I389" s="60" t="s">
        <v>812</v>
      </c>
    </row>
    <row r="390" spans="1:9" ht="13.5" customHeight="1">
      <c r="A390" s="264" t="s">
        <v>91</v>
      </c>
      <c r="B390" s="264"/>
      <c r="C390" s="265" t="s">
        <v>92</v>
      </c>
      <c r="D390" s="265"/>
      <c r="E390" s="61" t="s">
        <v>442</v>
      </c>
      <c r="F390" s="59">
        <v>6635</v>
      </c>
      <c r="G390" s="60" t="s">
        <v>811</v>
      </c>
      <c r="H390" s="59">
        <v>440</v>
      </c>
      <c r="I390" s="60" t="s">
        <v>812</v>
      </c>
    </row>
    <row r="391" spans="1:9" ht="13.5" customHeight="1">
      <c r="A391" s="264" t="s">
        <v>93</v>
      </c>
      <c r="B391" s="264"/>
      <c r="C391" s="265" t="s">
        <v>92</v>
      </c>
      <c r="D391" s="265"/>
      <c r="E391" s="61" t="s">
        <v>442</v>
      </c>
      <c r="F391" s="59">
        <v>6635</v>
      </c>
      <c r="G391" s="60" t="s">
        <v>811</v>
      </c>
      <c r="H391" s="59">
        <v>440</v>
      </c>
      <c r="I391" s="60" t="s">
        <v>812</v>
      </c>
    </row>
    <row r="392" spans="1:9" ht="13.5" customHeight="1">
      <c r="A392" s="258" t="s">
        <v>443</v>
      </c>
      <c r="B392" s="258"/>
      <c r="C392" s="258"/>
      <c r="D392" s="258"/>
      <c r="E392" s="258"/>
      <c r="F392" s="184">
        <v>2654.45</v>
      </c>
      <c r="G392" s="184">
        <v>2654.45</v>
      </c>
      <c r="H392" s="184">
        <v>634.63</v>
      </c>
      <c r="I392" s="185" t="s">
        <v>1189</v>
      </c>
    </row>
    <row r="393" spans="1:9" ht="0.75" customHeight="1">
      <c r="A393" s="62"/>
      <c r="B393" s="62"/>
      <c r="C393" s="62"/>
      <c r="D393" s="62"/>
      <c r="E393" s="62"/>
      <c r="F393" s="62"/>
      <c r="G393" s="62"/>
      <c r="H393" s="62"/>
      <c r="I393" s="62"/>
    </row>
    <row r="394" spans="1:9" ht="13.5" customHeight="1">
      <c r="A394" s="259" t="s">
        <v>4</v>
      </c>
      <c r="B394" s="259"/>
      <c r="C394" s="259"/>
      <c r="D394" s="259"/>
      <c r="E394" s="259"/>
      <c r="F394" s="260">
        <v>2654.45</v>
      </c>
      <c r="G394" s="261" t="s">
        <v>1190</v>
      </c>
      <c r="H394" s="260">
        <v>634.63</v>
      </c>
      <c r="I394" s="186" t="s">
        <v>1189</v>
      </c>
    </row>
    <row r="395" spans="1:9" ht="12.75" customHeight="1" hidden="1">
      <c r="A395" s="259"/>
      <c r="B395" s="259"/>
      <c r="C395" s="259"/>
      <c r="D395" s="259"/>
      <c r="E395" s="259"/>
      <c r="F395" s="260"/>
      <c r="G395" s="261"/>
      <c r="H395" s="260"/>
      <c r="I395" s="63"/>
    </row>
    <row r="396" spans="1:9" ht="13.5" customHeight="1">
      <c r="A396" s="262" t="s">
        <v>113</v>
      </c>
      <c r="B396" s="262"/>
      <c r="C396" s="263" t="s">
        <v>246</v>
      </c>
      <c r="D396" s="263"/>
      <c r="E396" s="187" t="s">
        <v>442</v>
      </c>
      <c r="F396" s="188">
        <v>2654.45</v>
      </c>
      <c r="G396" s="189" t="s">
        <v>1190</v>
      </c>
      <c r="H396" s="188">
        <v>634.63</v>
      </c>
      <c r="I396" s="189" t="s">
        <v>1189</v>
      </c>
    </row>
    <row r="397" spans="1:9" ht="13.5" customHeight="1">
      <c r="A397" s="264" t="s">
        <v>249</v>
      </c>
      <c r="B397" s="264"/>
      <c r="C397" s="265" t="s">
        <v>250</v>
      </c>
      <c r="D397" s="265"/>
      <c r="E397" s="61" t="s">
        <v>442</v>
      </c>
      <c r="F397" s="59">
        <v>2654.45</v>
      </c>
      <c r="G397" s="60" t="s">
        <v>1190</v>
      </c>
      <c r="H397" s="59">
        <v>634.63</v>
      </c>
      <c r="I397" s="60" t="s">
        <v>1189</v>
      </c>
    </row>
    <row r="398" spans="1:9" ht="13.5" customHeight="1">
      <c r="A398" s="264" t="s">
        <v>11</v>
      </c>
      <c r="B398" s="264"/>
      <c r="C398" s="265" t="s">
        <v>12</v>
      </c>
      <c r="D398" s="265"/>
      <c r="E398" s="61" t="s">
        <v>442</v>
      </c>
      <c r="F398" s="59">
        <v>2654.45</v>
      </c>
      <c r="G398" s="60" t="s">
        <v>1190</v>
      </c>
      <c r="H398" s="59">
        <v>634.63</v>
      </c>
      <c r="I398" s="60" t="s">
        <v>1189</v>
      </c>
    </row>
    <row r="399" spans="1:9" ht="13.5" customHeight="1">
      <c r="A399" s="264" t="s">
        <v>73</v>
      </c>
      <c r="B399" s="264"/>
      <c r="C399" s="265" t="s">
        <v>12</v>
      </c>
      <c r="D399" s="265"/>
      <c r="E399" s="61" t="s">
        <v>442</v>
      </c>
      <c r="F399" s="59">
        <v>2654.45</v>
      </c>
      <c r="G399" s="60" t="s">
        <v>1190</v>
      </c>
      <c r="H399" s="59">
        <v>634.63</v>
      </c>
      <c r="I399" s="60" t="s">
        <v>1189</v>
      </c>
    </row>
    <row r="400" spans="1:9" ht="18" customHeight="1">
      <c r="A400" s="254" t="s">
        <v>376</v>
      </c>
      <c r="B400" s="254"/>
      <c r="C400" s="254"/>
      <c r="D400" s="254"/>
      <c r="E400" s="254"/>
      <c r="F400" s="65">
        <v>2166786.83</v>
      </c>
      <c r="G400" s="178" t="s">
        <v>893</v>
      </c>
      <c r="H400" s="65">
        <v>1131453.29</v>
      </c>
      <c r="I400" s="178" t="s">
        <v>894</v>
      </c>
    </row>
    <row r="401" spans="1:9" ht="15" customHeight="1">
      <c r="A401" s="255" t="s">
        <v>375</v>
      </c>
      <c r="B401" s="255"/>
      <c r="C401" s="255"/>
      <c r="D401" s="255"/>
      <c r="E401" s="255"/>
      <c r="F401" s="64">
        <v>2166786.83</v>
      </c>
      <c r="G401" s="64">
        <v>2166786.83</v>
      </c>
      <c r="H401" s="64">
        <v>1131453.29</v>
      </c>
      <c r="I401" s="179" t="s">
        <v>894</v>
      </c>
    </row>
    <row r="402" spans="1:9" ht="0.75" customHeight="1">
      <c r="A402" s="180"/>
      <c r="B402" s="180"/>
      <c r="C402" s="180"/>
      <c r="D402" s="180"/>
      <c r="E402" s="180"/>
      <c r="F402" s="180"/>
      <c r="G402" s="180"/>
      <c r="H402" s="180"/>
      <c r="I402" s="180"/>
    </row>
    <row r="403" spans="1:9" ht="13.5" customHeight="1">
      <c r="A403" s="66"/>
      <c r="B403" s="267" t="s">
        <v>1191</v>
      </c>
      <c r="C403" s="267"/>
      <c r="D403" s="267"/>
      <c r="E403" s="267"/>
      <c r="F403" s="268" t="s">
        <v>1192</v>
      </c>
      <c r="G403" s="268" t="s">
        <v>1192</v>
      </c>
      <c r="H403" s="268" t="s">
        <v>1193</v>
      </c>
      <c r="I403" s="268" t="s">
        <v>1194</v>
      </c>
    </row>
    <row r="404" spans="1:9" ht="13.5" customHeight="1">
      <c r="A404" s="66"/>
      <c r="B404" s="267"/>
      <c r="C404" s="267"/>
      <c r="D404" s="267"/>
      <c r="E404" s="267"/>
      <c r="F404" s="268"/>
      <c r="G404" s="268"/>
      <c r="H404" s="268"/>
      <c r="I404" s="268"/>
    </row>
    <row r="405" spans="1:9" ht="13.5" customHeight="1">
      <c r="A405" s="66"/>
      <c r="B405" s="267"/>
      <c r="C405" s="267"/>
      <c r="D405" s="267"/>
      <c r="E405" s="267"/>
      <c r="F405" s="268"/>
      <c r="G405" s="268"/>
      <c r="H405" s="268"/>
      <c r="I405" s="268"/>
    </row>
    <row r="406" spans="1:9" ht="13.5" customHeight="1">
      <c r="A406" s="66"/>
      <c r="B406" s="267"/>
      <c r="C406" s="267"/>
      <c r="D406" s="267"/>
      <c r="E406" s="267"/>
      <c r="F406" s="268"/>
      <c r="G406" s="268"/>
      <c r="H406" s="268"/>
      <c r="I406" s="268"/>
    </row>
    <row r="407" spans="1:9" ht="13.5" customHeight="1">
      <c r="A407" s="66"/>
      <c r="B407" s="267"/>
      <c r="C407" s="267"/>
      <c r="D407" s="267"/>
      <c r="E407" s="267"/>
      <c r="F407" s="268"/>
      <c r="G407" s="268"/>
      <c r="H407" s="268"/>
      <c r="I407" s="268"/>
    </row>
    <row r="408" spans="1:9" ht="13.5" customHeight="1">
      <c r="A408" s="66"/>
      <c r="B408" s="267"/>
      <c r="C408" s="267"/>
      <c r="D408" s="267"/>
      <c r="E408" s="267"/>
      <c r="F408" s="268"/>
      <c r="G408" s="268"/>
      <c r="H408" s="268"/>
      <c r="I408" s="268"/>
    </row>
    <row r="409" spans="1:9" ht="15" customHeight="1">
      <c r="A409" s="272" t="s">
        <v>441</v>
      </c>
      <c r="B409" s="272"/>
      <c r="C409" s="272"/>
      <c r="D409" s="272"/>
      <c r="E409" s="272"/>
      <c r="F409" s="182">
        <v>662236.35</v>
      </c>
      <c r="G409" s="183" t="s">
        <v>1195</v>
      </c>
      <c r="H409" s="182">
        <v>591973.48</v>
      </c>
      <c r="I409" s="183" t="s">
        <v>1196</v>
      </c>
    </row>
    <row r="410" spans="1:9" ht="13.5" customHeight="1">
      <c r="A410" s="258" t="s">
        <v>440</v>
      </c>
      <c r="B410" s="258"/>
      <c r="C410" s="258"/>
      <c r="D410" s="258"/>
      <c r="E410" s="258"/>
      <c r="F410" s="184">
        <v>163511.01</v>
      </c>
      <c r="G410" s="184">
        <v>163511.01</v>
      </c>
      <c r="H410" s="184">
        <v>37493.42</v>
      </c>
      <c r="I410" s="185" t="s">
        <v>1197</v>
      </c>
    </row>
    <row r="411" spans="1:9" ht="0.75" customHeight="1">
      <c r="A411" s="62"/>
      <c r="B411" s="62"/>
      <c r="C411" s="62"/>
      <c r="D411" s="62"/>
      <c r="E411" s="62"/>
      <c r="F411" s="62"/>
      <c r="G411" s="62"/>
      <c r="H411" s="62"/>
      <c r="I411" s="62"/>
    </row>
    <row r="412" spans="1:9" ht="13.5" customHeight="1">
      <c r="A412" s="259" t="s">
        <v>25</v>
      </c>
      <c r="B412" s="259"/>
      <c r="C412" s="259"/>
      <c r="D412" s="259"/>
      <c r="E412" s="259"/>
      <c r="F412" s="260">
        <v>163511.01</v>
      </c>
      <c r="G412" s="261" t="s">
        <v>854</v>
      </c>
      <c r="H412" s="260">
        <v>37493.42</v>
      </c>
      <c r="I412" s="186" t="s">
        <v>1197</v>
      </c>
    </row>
    <row r="413" spans="1:9" ht="12.75" customHeight="1" hidden="1">
      <c r="A413" s="259"/>
      <c r="B413" s="259"/>
      <c r="C413" s="259"/>
      <c r="D413" s="259"/>
      <c r="E413" s="259"/>
      <c r="F413" s="260"/>
      <c r="G413" s="261"/>
      <c r="H413" s="260"/>
      <c r="I413" s="63"/>
    </row>
    <row r="414" spans="1:9" ht="13.5" customHeight="1">
      <c r="A414" s="262" t="s">
        <v>113</v>
      </c>
      <c r="B414" s="262"/>
      <c r="C414" s="263" t="s">
        <v>246</v>
      </c>
      <c r="D414" s="263"/>
      <c r="E414" s="187" t="s">
        <v>439</v>
      </c>
      <c r="F414" s="188">
        <v>163511.01</v>
      </c>
      <c r="G414" s="189" t="s">
        <v>854</v>
      </c>
      <c r="H414" s="188">
        <v>37493.42</v>
      </c>
      <c r="I414" s="189" t="s">
        <v>1197</v>
      </c>
    </row>
    <row r="415" spans="1:9" ht="13.5" customHeight="1">
      <c r="A415" s="264" t="s">
        <v>249</v>
      </c>
      <c r="B415" s="264"/>
      <c r="C415" s="265" t="s">
        <v>250</v>
      </c>
      <c r="D415" s="265"/>
      <c r="E415" s="61" t="s">
        <v>439</v>
      </c>
      <c r="F415" s="59">
        <v>163511.01</v>
      </c>
      <c r="G415" s="60" t="s">
        <v>854</v>
      </c>
      <c r="H415" s="59">
        <v>37493.42</v>
      </c>
      <c r="I415" s="60" t="s">
        <v>1197</v>
      </c>
    </row>
    <row r="416" spans="1:9" ht="13.5" customHeight="1">
      <c r="A416" s="264" t="s">
        <v>50</v>
      </c>
      <c r="B416" s="264"/>
      <c r="C416" s="265" t="s">
        <v>51</v>
      </c>
      <c r="D416" s="265"/>
      <c r="E416" s="61" t="s">
        <v>439</v>
      </c>
      <c r="F416" s="59">
        <v>116793</v>
      </c>
      <c r="G416" s="60" t="s">
        <v>1198</v>
      </c>
      <c r="H416" s="59">
        <v>37493.42</v>
      </c>
      <c r="I416" s="60" t="s">
        <v>1199</v>
      </c>
    </row>
    <row r="417" spans="1:9" ht="13.5" customHeight="1">
      <c r="A417" s="264" t="s">
        <v>54</v>
      </c>
      <c r="B417" s="264"/>
      <c r="C417" s="265" t="s">
        <v>55</v>
      </c>
      <c r="D417" s="265"/>
      <c r="E417" s="61" t="s">
        <v>439</v>
      </c>
      <c r="F417" s="59">
        <v>116793</v>
      </c>
      <c r="G417" s="60" t="s">
        <v>1198</v>
      </c>
      <c r="H417" s="59">
        <v>37493.42</v>
      </c>
      <c r="I417" s="60" t="s">
        <v>1199</v>
      </c>
    </row>
    <row r="418" spans="1:9" ht="13.5" customHeight="1">
      <c r="A418" s="264" t="s">
        <v>5</v>
      </c>
      <c r="B418" s="264"/>
      <c r="C418" s="265" t="s">
        <v>6</v>
      </c>
      <c r="D418" s="265"/>
      <c r="E418" s="61" t="s">
        <v>439</v>
      </c>
      <c r="F418" s="59">
        <v>46718.01</v>
      </c>
      <c r="G418" s="60" t="s">
        <v>1200</v>
      </c>
      <c r="H418" s="59">
        <v>0</v>
      </c>
      <c r="I418" s="60" t="s">
        <v>515</v>
      </c>
    </row>
    <row r="419" spans="1:9" ht="13.5" customHeight="1">
      <c r="A419" s="264" t="s">
        <v>61</v>
      </c>
      <c r="B419" s="264"/>
      <c r="C419" s="265" t="s">
        <v>62</v>
      </c>
      <c r="D419" s="265"/>
      <c r="E419" s="61" t="s">
        <v>439</v>
      </c>
      <c r="F419" s="59">
        <v>46718.01</v>
      </c>
      <c r="G419" s="60" t="s">
        <v>1200</v>
      </c>
      <c r="H419" s="59">
        <v>0</v>
      </c>
      <c r="I419" s="60" t="s">
        <v>515</v>
      </c>
    </row>
    <row r="420" spans="1:9" ht="13.5" customHeight="1">
      <c r="A420" s="258" t="s">
        <v>438</v>
      </c>
      <c r="B420" s="258"/>
      <c r="C420" s="258"/>
      <c r="D420" s="258"/>
      <c r="E420" s="258"/>
      <c r="F420" s="184">
        <v>120109.21</v>
      </c>
      <c r="G420" s="184">
        <v>120109.21</v>
      </c>
      <c r="H420" s="184">
        <v>19842.24</v>
      </c>
      <c r="I420" s="185" t="s">
        <v>1201</v>
      </c>
    </row>
    <row r="421" spans="1:9" ht="0.75" customHeight="1">
      <c r="A421" s="62"/>
      <c r="B421" s="62"/>
      <c r="C421" s="62"/>
      <c r="D421" s="62"/>
      <c r="E421" s="62"/>
      <c r="F421" s="62"/>
      <c r="G421" s="62"/>
      <c r="H421" s="62"/>
      <c r="I421" s="62"/>
    </row>
    <row r="422" spans="1:9" ht="13.5" customHeight="1">
      <c r="A422" s="259" t="s">
        <v>25</v>
      </c>
      <c r="B422" s="259"/>
      <c r="C422" s="259"/>
      <c r="D422" s="259"/>
      <c r="E422" s="259"/>
      <c r="F422" s="260">
        <v>117454.75</v>
      </c>
      <c r="G422" s="261" t="s">
        <v>1202</v>
      </c>
      <c r="H422" s="260">
        <v>19842.24</v>
      </c>
      <c r="I422" s="186" t="s">
        <v>1203</v>
      </c>
    </row>
    <row r="423" spans="1:9" ht="12.75" customHeight="1" hidden="1">
      <c r="A423" s="259"/>
      <c r="B423" s="259"/>
      <c r="C423" s="259"/>
      <c r="D423" s="259"/>
      <c r="E423" s="259"/>
      <c r="F423" s="260"/>
      <c r="G423" s="261"/>
      <c r="H423" s="260"/>
      <c r="I423" s="63"/>
    </row>
    <row r="424" spans="1:9" ht="13.5" customHeight="1">
      <c r="A424" s="262" t="s">
        <v>113</v>
      </c>
      <c r="B424" s="262"/>
      <c r="C424" s="263" t="s">
        <v>246</v>
      </c>
      <c r="D424" s="263"/>
      <c r="E424" s="187" t="s">
        <v>412</v>
      </c>
      <c r="F424" s="188">
        <v>97546.75</v>
      </c>
      <c r="G424" s="189" t="s">
        <v>1204</v>
      </c>
      <c r="H424" s="188">
        <v>19842.24</v>
      </c>
      <c r="I424" s="189" t="s">
        <v>1205</v>
      </c>
    </row>
    <row r="425" spans="1:9" ht="13.5" customHeight="1">
      <c r="A425" s="264" t="s">
        <v>249</v>
      </c>
      <c r="B425" s="264"/>
      <c r="C425" s="265" t="s">
        <v>250</v>
      </c>
      <c r="D425" s="265"/>
      <c r="E425" s="61" t="s">
        <v>412</v>
      </c>
      <c r="F425" s="59">
        <v>97546.75</v>
      </c>
      <c r="G425" s="60" t="s">
        <v>1204</v>
      </c>
      <c r="H425" s="59">
        <v>19842.24</v>
      </c>
      <c r="I425" s="60" t="s">
        <v>1205</v>
      </c>
    </row>
    <row r="426" spans="1:9" ht="13.5" customHeight="1">
      <c r="A426" s="264" t="s">
        <v>50</v>
      </c>
      <c r="B426" s="264"/>
      <c r="C426" s="265" t="s">
        <v>51</v>
      </c>
      <c r="D426" s="265"/>
      <c r="E426" s="61" t="s">
        <v>412</v>
      </c>
      <c r="F426" s="59">
        <v>14595</v>
      </c>
      <c r="G426" s="60" t="s">
        <v>1206</v>
      </c>
      <c r="H426" s="59">
        <v>2469.63</v>
      </c>
      <c r="I426" s="60" t="s">
        <v>1207</v>
      </c>
    </row>
    <row r="427" spans="1:9" ht="13.5" customHeight="1">
      <c r="A427" s="264" t="s">
        <v>56</v>
      </c>
      <c r="B427" s="264"/>
      <c r="C427" s="265" t="s">
        <v>57</v>
      </c>
      <c r="D427" s="265"/>
      <c r="E427" s="61" t="s">
        <v>412</v>
      </c>
      <c r="F427" s="59">
        <v>14595</v>
      </c>
      <c r="G427" s="60" t="s">
        <v>1206</v>
      </c>
      <c r="H427" s="59">
        <v>2469.63</v>
      </c>
      <c r="I427" s="60" t="s">
        <v>1207</v>
      </c>
    </row>
    <row r="428" spans="1:9" ht="13.5" customHeight="1">
      <c r="A428" s="264" t="s">
        <v>5</v>
      </c>
      <c r="B428" s="264"/>
      <c r="C428" s="265" t="s">
        <v>6</v>
      </c>
      <c r="D428" s="265"/>
      <c r="E428" s="61" t="s">
        <v>412</v>
      </c>
      <c r="F428" s="59">
        <v>82951.75</v>
      </c>
      <c r="G428" s="60" t="s">
        <v>1208</v>
      </c>
      <c r="H428" s="59">
        <v>17372.61</v>
      </c>
      <c r="I428" s="60" t="s">
        <v>1209</v>
      </c>
    </row>
    <row r="429" spans="1:9" ht="13.5" customHeight="1">
      <c r="A429" s="264" t="s">
        <v>61</v>
      </c>
      <c r="B429" s="264"/>
      <c r="C429" s="265" t="s">
        <v>62</v>
      </c>
      <c r="D429" s="265"/>
      <c r="E429" s="61" t="s">
        <v>412</v>
      </c>
      <c r="F429" s="59">
        <v>82951.75</v>
      </c>
      <c r="G429" s="60" t="s">
        <v>1208</v>
      </c>
      <c r="H429" s="59">
        <v>17372.61</v>
      </c>
      <c r="I429" s="60" t="s">
        <v>1209</v>
      </c>
    </row>
    <row r="430" spans="1:9" ht="13.5" customHeight="1">
      <c r="A430" s="264" t="s">
        <v>114</v>
      </c>
      <c r="B430" s="264"/>
      <c r="C430" s="265" t="s">
        <v>262</v>
      </c>
      <c r="D430" s="265"/>
      <c r="E430" s="61" t="s">
        <v>412</v>
      </c>
      <c r="F430" s="59">
        <v>19908</v>
      </c>
      <c r="G430" s="60" t="s">
        <v>939</v>
      </c>
      <c r="H430" s="59">
        <v>0</v>
      </c>
      <c r="I430" s="60" t="s">
        <v>515</v>
      </c>
    </row>
    <row r="431" spans="1:9" ht="13.5" customHeight="1">
      <c r="A431" s="264" t="s">
        <v>263</v>
      </c>
      <c r="B431" s="264"/>
      <c r="C431" s="265" t="s">
        <v>264</v>
      </c>
      <c r="D431" s="265"/>
      <c r="E431" s="61" t="s">
        <v>412</v>
      </c>
      <c r="F431" s="59">
        <v>19908</v>
      </c>
      <c r="G431" s="60" t="s">
        <v>939</v>
      </c>
      <c r="H431" s="59">
        <v>0</v>
      </c>
      <c r="I431" s="60" t="s">
        <v>515</v>
      </c>
    </row>
    <row r="432" spans="1:9" ht="13.5" customHeight="1">
      <c r="A432" s="264" t="s">
        <v>28</v>
      </c>
      <c r="B432" s="264"/>
      <c r="C432" s="265" t="s">
        <v>29</v>
      </c>
      <c r="D432" s="265"/>
      <c r="E432" s="61" t="s">
        <v>412</v>
      </c>
      <c r="F432" s="59">
        <v>19908</v>
      </c>
      <c r="G432" s="60" t="s">
        <v>939</v>
      </c>
      <c r="H432" s="59">
        <v>0</v>
      </c>
      <c r="I432" s="60" t="s">
        <v>515</v>
      </c>
    </row>
    <row r="433" spans="1:9" ht="13.5" customHeight="1">
      <c r="A433" s="264" t="s">
        <v>800</v>
      </c>
      <c r="B433" s="264"/>
      <c r="C433" s="265" t="s">
        <v>801</v>
      </c>
      <c r="D433" s="265"/>
      <c r="E433" s="61" t="s">
        <v>412</v>
      </c>
      <c r="F433" s="59">
        <v>19908</v>
      </c>
      <c r="G433" s="60" t="s">
        <v>939</v>
      </c>
      <c r="H433" s="59">
        <v>0</v>
      </c>
      <c r="I433" s="60" t="s">
        <v>515</v>
      </c>
    </row>
    <row r="434" spans="1:9" ht="13.5" customHeight="1">
      <c r="A434" s="259" t="s">
        <v>80</v>
      </c>
      <c r="B434" s="259"/>
      <c r="C434" s="259"/>
      <c r="D434" s="259"/>
      <c r="E434" s="259"/>
      <c r="F434" s="260">
        <v>2654.46</v>
      </c>
      <c r="G434" s="261" t="s">
        <v>996</v>
      </c>
      <c r="H434" s="260">
        <v>0</v>
      </c>
      <c r="I434" s="186" t="s">
        <v>515</v>
      </c>
    </row>
    <row r="435" spans="1:9" ht="12.75" customHeight="1" hidden="1">
      <c r="A435" s="259"/>
      <c r="B435" s="259"/>
      <c r="C435" s="259"/>
      <c r="D435" s="259"/>
      <c r="E435" s="259"/>
      <c r="F435" s="260"/>
      <c r="G435" s="261"/>
      <c r="H435" s="260"/>
      <c r="I435" s="63"/>
    </row>
    <row r="436" spans="1:9" ht="13.5" customHeight="1">
      <c r="A436" s="262" t="s">
        <v>113</v>
      </c>
      <c r="B436" s="262"/>
      <c r="C436" s="263" t="s">
        <v>246</v>
      </c>
      <c r="D436" s="263"/>
      <c r="E436" s="187" t="s">
        <v>412</v>
      </c>
      <c r="F436" s="188">
        <v>2654.46</v>
      </c>
      <c r="G436" s="189" t="s">
        <v>996</v>
      </c>
      <c r="H436" s="188">
        <v>0</v>
      </c>
      <c r="I436" s="189" t="s">
        <v>515</v>
      </c>
    </row>
    <row r="437" spans="1:9" ht="13.5" customHeight="1">
      <c r="A437" s="264" t="s">
        <v>249</v>
      </c>
      <c r="B437" s="264"/>
      <c r="C437" s="265" t="s">
        <v>250</v>
      </c>
      <c r="D437" s="265"/>
      <c r="E437" s="61" t="s">
        <v>412</v>
      </c>
      <c r="F437" s="59">
        <v>2654.46</v>
      </c>
      <c r="G437" s="60" t="s">
        <v>996</v>
      </c>
      <c r="H437" s="59">
        <v>0</v>
      </c>
      <c r="I437" s="60" t="s">
        <v>515</v>
      </c>
    </row>
    <row r="438" spans="1:9" ht="13.5" customHeight="1">
      <c r="A438" s="264" t="s">
        <v>5</v>
      </c>
      <c r="B438" s="264"/>
      <c r="C438" s="265" t="s">
        <v>6</v>
      </c>
      <c r="D438" s="265"/>
      <c r="E438" s="61" t="s">
        <v>412</v>
      </c>
      <c r="F438" s="59">
        <v>2654.46</v>
      </c>
      <c r="G438" s="60" t="s">
        <v>996</v>
      </c>
      <c r="H438" s="59">
        <v>0</v>
      </c>
      <c r="I438" s="60" t="s">
        <v>515</v>
      </c>
    </row>
    <row r="439" spans="1:9" ht="13.5" customHeight="1">
      <c r="A439" s="264" t="s">
        <v>61</v>
      </c>
      <c r="B439" s="264"/>
      <c r="C439" s="265" t="s">
        <v>62</v>
      </c>
      <c r="D439" s="265"/>
      <c r="E439" s="61" t="s">
        <v>412</v>
      </c>
      <c r="F439" s="59">
        <v>2654.46</v>
      </c>
      <c r="G439" s="60" t="s">
        <v>996</v>
      </c>
      <c r="H439" s="59">
        <v>0</v>
      </c>
      <c r="I439" s="60" t="s">
        <v>515</v>
      </c>
    </row>
    <row r="440" spans="1:9" ht="13.5" customHeight="1">
      <c r="A440" s="258" t="s">
        <v>437</v>
      </c>
      <c r="B440" s="258"/>
      <c r="C440" s="258"/>
      <c r="D440" s="258"/>
      <c r="E440" s="258"/>
      <c r="F440" s="184">
        <v>156780</v>
      </c>
      <c r="G440" s="184">
        <v>156780</v>
      </c>
      <c r="H440" s="184">
        <v>442463.27</v>
      </c>
      <c r="I440" s="185" t="s">
        <v>1210</v>
      </c>
    </row>
    <row r="441" spans="1:9" ht="0.75" customHeight="1">
      <c r="A441" s="62"/>
      <c r="B441" s="62"/>
      <c r="C441" s="62"/>
      <c r="D441" s="62"/>
      <c r="E441" s="62"/>
      <c r="F441" s="62"/>
      <c r="G441" s="62"/>
      <c r="H441" s="62"/>
      <c r="I441" s="62"/>
    </row>
    <row r="442" spans="1:9" ht="13.5" customHeight="1">
      <c r="A442" s="259" t="s">
        <v>25</v>
      </c>
      <c r="B442" s="259"/>
      <c r="C442" s="259"/>
      <c r="D442" s="259"/>
      <c r="E442" s="259"/>
      <c r="F442" s="260">
        <v>24057</v>
      </c>
      <c r="G442" s="261" t="s">
        <v>1211</v>
      </c>
      <c r="H442" s="260">
        <v>431.42</v>
      </c>
      <c r="I442" s="186" t="s">
        <v>1212</v>
      </c>
    </row>
    <row r="443" spans="1:9" ht="12.75" customHeight="1" hidden="1">
      <c r="A443" s="259"/>
      <c r="B443" s="259"/>
      <c r="C443" s="259"/>
      <c r="D443" s="259"/>
      <c r="E443" s="259"/>
      <c r="F443" s="260"/>
      <c r="G443" s="261"/>
      <c r="H443" s="260"/>
      <c r="I443" s="63"/>
    </row>
    <row r="444" spans="1:9" ht="13.5" customHeight="1">
      <c r="A444" s="262" t="s">
        <v>113</v>
      </c>
      <c r="B444" s="262"/>
      <c r="C444" s="263" t="s">
        <v>246</v>
      </c>
      <c r="D444" s="263"/>
      <c r="E444" s="187" t="s">
        <v>412</v>
      </c>
      <c r="F444" s="188">
        <v>24057</v>
      </c>
      <c r="G444" s="189" t="s">
        <v>1211</v>
      </c>
      <c r="H444" s="188">
        <v>431.42</v>
      </c>
      <c r="I444" s="189" t="s">
        <v>1212</v>
      </c>
    </row>
    <row r="445" spans="1:9" ht="13.5" customHeight="1">
      <c r="A445" s="264" t="s">
        <v>249</v>
      </c>
      <c r="B445" s="264"/>
      <c r="C445" s="265" t="s">
        <v>250</v>
      </c>
      <c r="D445" s="265"/>
      <c r="E445" s="61" t="s">
        <v>412</v>
      </c>
      <c r="F445" s="59">
        <v>24057</v>
      </c>
      <c r="G445" s="60" t="s">
        <v>1211</v>
      </c>
      <c r="H445" s="59">
        <v>431.42</v>
      </c>
      <c r="I445" s="60" t="s">
        <v>1212</v>
      </c>
    </row>
    <row r="446" spans="1:9" ht="13.5" customHeight="1">
      <c r="A446" s="264" t="s">
        <v>5</v>
      </c>
      <c r="B446" s="264"/>
      <c r="C446" s="265" t="s">
        <v>6</v>
      </c>
      <c r="D446" s="265"/>
      <c r="E446" s="61" t="s">
        <v>412</v>
      </c>
      <c r="F446" s="59">
        <v>24057</v>
      </c>
      <c r="G446" s="60" t="s">
        <v>1211</v>
      </c>
      <c r="H446" s="59">
        <v>431.42</v>
      </c>
      <c r="I446" s="60" t="s">
        <v>1212</v>
      </c>
    </row>
    <row r="447" spans="1:9" ht="13.5" customHeight="1">
      <c r="A447" s="264" t="s">
        <v>61</v>
      </c>
      <c r="B447" s="264"/>
      <c r="C447" s="265" t="s">
        <v>62</v>
      </c>
      <c r="D447" s="265"/>
      <c r="E447" s="61" t="s">
        <v>412</v>
      </c>
      <c r="F447" s="59">
        <v>24057</v>
      </c>
      <c r="G447" s="60" t="s">
        <v>1211</v>
      </c>
      <c r="H447" s="59">
        <v>431.42</v>
      </c>
      <c r="I447" s="60" t="s">
        <v>1212</v>
      </c>
    </row>
    <row r="448" ht="0.75" customHeight="1"/>
    <row r="449" spans="1:9" ht="13.5" customHeight="1">
      <c r="A449" s="259" t="s">
        <v>1107</v>
      </c>
      <c r="B449" s="259"/>
      <c r="C449" s="259"/>
      <c r="D449" s="259"/>
      <c r="E449" s="259"/>
      <c r="F449" s="260">
        <v>132723</v>
      </c>
      <c r="G449" s="261" t="s">
        <v>1213</v>
      </c>
      <c r="H449" s="260">
        <v>442031.85</v>
      </c>
      <c r="I449" s="186" t="s">
        <v>1214</v>
      </c>
    </row>
    <row r="450" spans="1:9" ht="12.75" customHeight="1" hidden="1">
      <c r="A450" s="259"/>
      <c r="B450" s="259"/>
      <c r="C450" s="259"/>
      <c r="D450" s="259"/>
      <c r="E450" s="259"/>
      <c r="F450" s="260"/>
      <c r="G450" s="261"/>
      <c r="H450" s="260"/>
      <c r="I450" s="63"/>
    </row>
    <row r="451" spans="1:9" ht="13.5" customHeight="1">
      <c r="A451" s="262" t="s">
        <v>113</v>
      </c>
      <c r="B451" s="262"/>
      <c r="C451" s="263" t="s">
        <v>246</v>
      </c>
      <c r="D451" s="263"/>
      <c r="E451" s="187" t="s">
        <v>412</v>
      </c>
      <c r="F451" s="188">
        <v>132723</v>
      </c>
      <c r="G451" s="189" t="s">
        <v>1213</v>
      </c>
      <c r="H451" s="188">
        <v>442031.85</v>
      </c>
      <c r="I451" s="189" t="s">
        <v>1214</v>
      </c>
    </row>
    <row r="452" spans="1:9" ht="13.5" customHeight="1">
      <c r="A452" s="264" t="s">
        <v>249</v>
      </c>
      <c r="B452" s="264"/>
      <c r="C452" s="265" t="s">
        <v>250</v>
      </c>
      <c r="D452" s="265"/>
      <c r="E452" s="61" t="s">
        <v>412</v>
      </c>
      <c r="F452" s="59">
        <v>132723</v>
      </c>
      <c r="G452" s="60" t="s">
        <v>1213</v>
      </c>
      <c r="H452" s="59">
        <v>442031.85</v>
      </c>
      <c r="I452" s="60" t="s">
        <v>1214</v>
      </c>
    </row>
    <row r="453" spans="1:9" ht="13.5" customHeight="1">
      <c r="A453" s="264" t="s">
        <v>5</v>
      </c>
      <c r="B453" s="264"/>
      <c r="C453" s="265" t="s">
        <v>6</v>
      </c>
      <c r="D453" s="265"/>
      <c r="E453" s="61" t="s">
        <v>412</v>
      </c>
      <c r="F453" s="59">
        <v>132723</v>
      </c>
      <c r="G453" s="60" t="s">
        <v>1213</v>
      </c>
      <c r="H453" s="59">
        <v>442031.85</v>
      </c>
      <c r="I453" s="60" t="s">
        <v>1214</v>
      </c>
    </row>
    <row r="454" spans="1:9" ht="13.5" customHeight="1">
      <c r="A454" s="264" t="s">
        <v>61</v>
      </c>
      <c r="B454" s="264"/>
      <c r="C454" s="265" t="s">
        <v>62</v>
      </c>
      <c r="D454" s="265"/>
      <c r="E454" s="61" t="s">
        <v>412</v>
      </c>
      <c r="F454" s="59">
        <v>132723</v>
      </c>
      <c r="G454" s="60" t="s">
        <v>1213</v>
      </c>
      <c r="H454" s="59">
        <v>442031.85</v>
      </c>
      <c r="I454" s="60" t="s">
        <v>1214</v>
      </c>
    </row>
    <row r="455" spans="1:9" ht="13.5" customHeight="1">
      <c r="A455" s="258" t="s">
        <v>436</v>
      </c>
      <c r="B455" s="258"/>
      <c r="C455" s="258"/>
      <c r="D455" s="258"/>
      <c r="E455" s="258"/>
      <c r="F455" s="184">
        <v>2654</v>
      </c>
      <c r="G455" s="184">
        <v>2654</v>
      </c>
      <c r="H455" s="184">
        <v>510.63</v>
      </c>
      <c r="I455" s="185" t="s">
        <v>1215</v>
      </c>
    </row>
    <row r="456" spans="1:9" ht="0.75" customHeight="1">
      <c r="A456" s="62"/>
      <c r="B456" s="62"/>
      <c r="C456" s="62"/>
      <c r="D456" s="62"/>
      <c r="E456" s="62"/>
      <c r="F456" s="62"/>
      <c r="G456" s="62"/>
      <c r="H456" s="62"/>
      <c r="I456" s="62"/>
    </row>
    <row r="457" spans="1:9" ht="13.5" customHeight="1">
      <c r="A457" s="259" t="s">
        <v>25</v>
      </c>
      <c r="B457" s="259"/>
      <c r="C457" s="259"/>
      <c r="D457" s="259"/>
      <c r="E457" s="259"/>
      <c r="F457" s="260">
        <v>2654</v>
      </c>
      <c r="G457" s="261" t="s">
        <v>947</v>
      </c>
      <c r="H457" s="260">
        <v>510.63</v>
      </c>
      <c r="I457" s="186" t="s">
        <v>1215</v>
      </c>
    </row>
    <row r="458" spans="1:9" ht="12.75" customHeight="1" hidden="1">
      <c r="A458" s="259"/>
      <c r="B458" s="259"/>
      <c r="C458" s="259"/>
      <c r="D458" s="259"/>
      <c r="E458" s="259"/>
      <c r="F458" s="260"/>
      <c r="G458" s="261"/>
      <c r="H458" s="260"/>
      <c r="I458" s="63"/>
    </row>
    <row r="459" spans="1:9" ht="13.5" customHeight="1">
      <c r="A459" s="262" t="s">
        <v>113</v>
      </c>
      <c r="B459" s="262"/>
      <c r="C459" s="263" t="s">
        <v>246</v>
      </c>
      <c r="D459" s="263"/>
      <c r="E459" s="187" t="s">
        <v>412</v>
      </c>
      <c r="F459" s="188">
        <v>2654</v>
      </c>
      <c r="G459" s="189" t="s">
        <v>947</v>
      </c>
      <c r="H459" s="188">
        <v>510.63</v>
      </c>
      <c r="I459" s="189" t="s">
        <v>1215</v>
      </c>
    </row>
    <row r="460" spans="1:9" ht="13.5" customHeight="1">
      <c r="A460" s="264" t="s">
        <v>249</v>
      </c>
      <c r="B460" s="264"/>
      <c r="C460" s="265" t="s">
        <v>250</v>
      </c>
      <c r="D460" s="265"/>
      <c r="E460" s="61" t="s">
        <v>412</v>
      </c>
      <c r="F460" s="59">
        <v>2654</v>
      </c>
      <c r="G460" s="60" t="s">
        <v>947</v>
      </c>
      <c r="H460" s="59">
        <v>510.63</v>
      </c>
      <c r="I460" s="60" t="s">
        <v>1215</v>
      </c>
    </row>
    <row r="461" spans="1:9" ht="13.5" customHeight="1">
      <c r="A461" s="264" t="s">
        <v>5</v>
      </c>
      <c r="B461" s="264"/>
      <c r="C461" s="265" t="s">
        <v>6</v>
      </c>
      <c r="D461" s="265"/>
      <c r="E461" s="61" t="s">
        <v>412</v>
      </c>
      <c r="F461" s="59">
        <v>2654</v>
      </c>
      <c r="G461" s="60" t="s">
        <v>947</v>
      </c>
      <c r="H461" s="59">
        <v>510.63</v>
      </c>
      <c r="I461" s="60" t="s">
        <v>1215</v>
      </c>
    </row>
    <row r="462" spans="1:9" ht="13.5" customHeight="1">
      <c r="A462" s="264" t="s">
        <v>61</v>
      </c>
      <c r="B462" s="264"/>
      <c r="C462" s="265" t="s">
        <v>62</v>
      </c>
      <c r="D462" s="265"/>
      <c r="E462" s="61" t="s">
        <v>412</v>
      </c>
      <c r="F462" s="59">
        <v>2654</v>
      </c>
      <c r="G462" s="60" t="s">
        <v>947</v>
      </c>
      <c r="H462" s="59">
        <v>510.63</v>
      </c>
      <c r="I462" s="60" t="s">
        <v>1215</v>
      </c>
    </row>
    <row r="463" spans="1:9" ht="13.5" customHeight="1">
      <c r="A463" s="258" t="s">
        <v>435</v>
      </c>
      <c r="B463" s="258"/>
      <c r="C463" s="258"/>
      <c r="D463" s="258"/>
      <c r="E463" s="258"/>
      <c r="F463" s="184">
        <v>126677.88</v>
      </c>
      <c r="G463" s="184">
        <v>126677.88</v>
      </c>
      <c r="H463" s="184">
        <v>47874.03</v>
      </c>
      <c r="I463" s="185" t="s">
        <v>1216</v>
      </c>
    </row>
    <row r="464" spans="1:9" ht="0.75" customHeight="1">
      <c r="A464" s="62"/>
      <c r="B464" s="62"/>
      <c r="C464" s="62"/>
      <c r="D464" s="62"/>
      <c r="E464" s="62"/>
      <c r="F464" s="62"/>
      <c r="G464" s="62"/>
      <c r="H464" s="62"/>
      <c r="I464" s="62"/>
    </row>
    <row r="465" spans="1:9" ht="13.5" customHeight="1">
      <c r="A465" s="259" t="s">
        <v>25</v>
      </c>
      <c r="B465" s="259"/>
      <c r="C465" s="259"/>
      <c r="D465" s="259"/>
      <c r="E465" s="259"/>
      <c r="F465" s="260">
        <v>126677.88</v>
      </c>
      <c r="G465" s="261" t="s">
        <v>1217</v>
      </c>
      <c r="H465" s="260">
        <v>47874.03</v>
      </c>
      <c r="I465" s="186" t="s">
        <v>1216</v>
      </c>
    </row>
    <row r="466" spans="1:9" ht="12.75" customHeight="1" hidden="1">
      <c r="A466" s="259"/>
      <c r="B466" s="259"/>
      <c r="C466" s="259"/>
      <c r="D466" s="259"/>
      <c r="E466" s="259"/>
      <c r="F466" s="260"/>
      <c r="G466" s="261"/>
      <c r="H466" s="260"/>
      <c r="I466" s="63"/>
    </row>
    <row r="467" spans="1:9" ht="13.5" customHeight="1">
      <c r="A467" s="262" t="s">
        <v>113</v>
      </c>
      <c r="B467" s="262"/>
      <c r="C467" s="263" t="s">
        <v>246</v>
      </c>
      <c r="D467" s="263"/>
      <c r="E467" s="187" t="s">
        <v>412</v>
      </c>
      <c r="F467" s="188">
        <v>116130.88</v>
      </c>
      <c r="G467" s="189" t="s">
        <v>1218</v>
      </c>
      <c r="H467" s="188">
        <v>47874.03</v>
      </c>
      <c r="I467" s="189" t="s">
        <v>1219</v>
      </c>
    </row>
    <row r="468" spans="1:9" ht="13.5" customHeight="1">
      <c r="A468" s="264" t="s">
        <v>249</v>
      </c>
      <c r="B468" s="264"/>
      <c r="C468" s="265" t="s">
        <v>250</v>
      </c>
      <c r="D468" s="265"/>
      <c r="E468" s="61" t="s">
        <v>412</v>
      </c>
      <c r="F468" s="59">
        <v>116130.88</v>
      </c>
      <c r="G468" s="60" t="s">
        <v>1218</v>
      </c>
      <c r="H468" s="59">
        <v>47874.03</v>
      </c>
      <c r="I468" s="60" t="s">
        <v>1219</v>
      </c>
    </row>
    <row r="469" spans="1:9" ht="13.5" customHeight="1">
      <c r="A469" s="264" t="s">
        <v>5</v>
      </c>
      <c r="B469" s="264"/>
      <c r="C469" s="265" t="s">
        <v>6</v>
      </c>
      <c r="D469" s="265"/>
      <c r="E469" s="61" t="s">
        <v>412</v>
      </c>
      <c r="F469" s="59">
        <v>116130.88</v>
      </c>
      <c r="G469" s="60" t="s">
        <v>1218</v>
      </c>
      <c r="H469" s="59">
        <v>47874.03</v>
      </c>
      <c r="I469" s="60" t="s">
        <v>1219</v>
      </c>
    </row>
    <row r="470" spans="1:9" ht="13.5" customHeight="1">
      <c r="A470" s="264" t="s">
        <v>61</v>
      </c>
      <c r="B470" s="264"/>
      <c r="C470" s="265" t="s">
        <v>62</v>
      </c>
      <c r="D470" s="265"/>
      <c r="E470" s="61" t="s">
        <v>412</v>
      </c>
      <c r="F470" s="59">
        <v>13272.28</v>
      </c>
      <c r="G470" s="60" t="s">
        <v>1220</v>
      </c>
      <c r="H470" s="59">
        <v>186.81</v>
      </c>
      <c r="I470" s="60" t="s">
        <v>1221</v>
      </c>
    </row>
    <row r="471" spans="1:9" ht="13.5" customHeight="1">
      <c r="A471" s="264" t="s">
        <v>63</v>
      </c>
      <c r="B471" s="264"/>
      <c r="C471" s="265" t="s">
        <v>64</v>
      </c>
      <c r="D471" s="265"/>
      <c r="E471" s="61" t="s">
        <v>412</v>
      </c>
      <c r="F471" s="59">
        <v>102858.6</v>
      </c>
      <c r="G471" s="60" t="s">
        <v>1222</v>
      </c>
      <c r="H471" s="59">
        <v>47687.22</v>
      </c>
      <c r="I471" s="60" t="s">
        <v>1223</v>
      </c>
    </row>
    <row r="472" spans="1:9" ht="13.5" customHeight="1">
      <c r="A472" s="264" t="s">
        <v>114</v>
      </c>
      <c r="B472" s="264"/>
      <c r="C472" s="265" t="s">
        <v>262</v>
      </c>
      <c r="D472" s="265"/>
      <c r="E472" s="61" t="s">
        <v>412</v>
      </c>
      <c r="F472" s="59">
        <v>10547</v>
      </c>
      <c r="G472" s="60" t="s">
        <v>808</v>
      </c>
      <c r="H472" s="59">
        <v>0</v>
      </c>
      <c r="I472" s="60" t="s">
        <v>515</v>
      </c>
    </row>
    <row r="473" spans="1:9" ht="13.5" customHeight="1">
      <c r="A473" s="264" t="s">
        <v>263</v>
      </c>
      <c r="B473" s="264"/>
      <c r="C473" s="265" t="s">
        <v>264</v>
      </c>
      <c r="D473" s="265"/>
      <c r="E473" s="61" t="s">
        <v>412</v>
      </c>
      <c r="F473" s="59">
        <v>10547</v>
      </c>
      <c r="G473" s="60" t="s">
        <v>808</v>
      </c>
      <c r="H473" s="59">
        <v>0</v>
      </c>
      <c r="I473" s="60" t="s">
        <v>515</v>
      </c>
    </row>
    <row r="474" spans="1:9" ht="13.5" customHeight="1">
      <c r="A474" s="264" t="s">
        <v>360</v>
      </c>
      <c r="B474" s="264"/>
      <c r="C474" s="265" t="s">
        <v>361</v>
      </c>
      <c r="D474" s="265"/>
      <c r="E474" s="61" t="s">
        <v>412</v>
      </c>
      <c r="F474" s="59">
        <v>10547</v>
      </c>
      <c r="G474" s="60" t="s">
        <v>808</v>
      </c>
      <c r="H474" s="59">
        <v>0</v>
      </c>
      <c r="I474" s="60" t="s">
        <v>515</v>
      </c>
    </row>
    <row r="475" spans="1:9" ht="13.5" customHeight="1">
      <c r="A475" s="264" t="s">
        <v>362</v>
      </c>
      <c r="B475" s="264"/>
      <c r="C475" s="265" t="s">
        <v>363</v>
      </c>
      <c r="D475" s="265"/>
      <c r="E475" s="61" t="s">
        <v>412</v>
      </c>
      <c r="F475" s="59">
        <v>10547</v>
      </c>
      <c r="G475" s="60" t="s">
        <v>808</v>
      </c>
      <c r="H475" s="59">
        <v>0</v>
      </c>
      <c r="I475" s="60" t="s">
        <v>515</v>
      </c>
    </row>
    <row r="476" spans="1:9" ht="13.5" customHeight="1">
      <c r="A476" s="258" t="s">
        <v>434</v>
      </c>
      <c r="B476" s="258"/>
      <c r="C476" s="258"/>
      <c r="D476" s="258"/>
      <c r="E476" s="258"/>
      <c r="F476" s="184">
        <v>52689.25</v>
      </c>
      <c r="G476" s="184">
        <v>52689.25</v>
      </c>
      <c r="H476" s="184">
        <v>25929.73</v>
      </c>
      <c r="I476" s="185" t="s">
        <v>1224</v>
      </c>
    </row>
    <row r="477" spans="1:9" ht="0.75" customHeight="1">
      <c r="A477" s="62"/>
      <c r="B477" s="62"/>
      <c r="C477" s="62"/>
      <c r="D477" s="62"/>
      <c r="E477" s="62"/>
      <c r="F477" s="62"/>
      <c r="G477" s="62"/>
      <c r="H477" s="62"/>
      <c r="I477" s="62"/>
    </row>
    <row r="478" spans="1:9" ht="13.5" customHeight="1">
      <c r="A478" s="259" t="s">
        <v>25</v>
      </c>
      <c r="B478" s="259"/>
      <c r="C478" s="259"/>
      <c r="D478" s="259"/>
      <c r="E478" s="259"/>
      <c r="F478" s="260">
        <v>52689.25</v>
      </c>
      <c r="G478" s="261" t="s">
        <v>1225</v>
      </c>
      <c r="H478" s="260">
        <v>25929.73</v>
      </c>
      <c r="I478" s="186" t="s">
        <v>1224</v>
      </c>
    </row>
    <row r="479" spans="1:9" ht="12.75" customHeight="1" hidden="1">
      <c r="A479" s="259"/>
      <c r="B479" s="259"/>
      <c r="C479" s="259"/>
      <c r="D479" s="259"/>
      <c r="E479" s="259"/>
      <c r="F479" s="260"/>
      <c r="G479" s="261"/>
      <c r="H479" s="260"/>
      <c r="I479" s="63"/>
    </row>
    <row r="480" spans="1:9" ht="13.5" customHeight="1">
      <c r="A480" s="262" t="s">
        <v>113</v>
      </c>
      <c r="B480" s="262"/>
      <c r="C480" s="263" t="s">
        <v>246</v>
      </c>
      <c r="D480" s="263"/>
      <c r="E480" s="187" t="s">
        <v>392</v>
      </c>
      <c r="F480" s="188">
        <v>52689.25</v>
      </c>
      <c r="G480" s="189" t="s">
        <v>1225</v>
      </c>
      <c r="H480" s="188">
        <v>25929.73</v>
      </c>
      <c r="I480" s="189" t="s">
        <v>1224</v>
      </c>
    </row>
    <row r="481" spans="1:9" ht="13.5" customHeight="1">
      <c r="A481" s="264" t="s">
        <v>249</v>
      </c>
      <c r="B481" s="264"/>
      <c r="C481" s="265" t="s">
        <v>250</v>
      </c>
      <c r="D481" s="265"/>
      <c r="E481" s="61" t="s">
        <v>392</v>
      </c>
      <c r="F481" s="59">
        <v>52689.25</v>
      </c>
      <c r="G481" s="60" t="s">
        <v>1225</v>
      </c>
      <c r="H481" s="59">
        <v>25929.73</v>
      </c>
      <c r="I481" s="60" t="s">
        <v>1224</v>
      </c>
    </row>
    <row r="482" spans="1:9" ht="13.5" customHeight="1">
      <c r="A482" s="264" t="s">
        <v>50</v>
      </c>
      <c r="B482" s="264"/>
      <c r="C482" s="265" t="s">
        <v>51</v>
      </c>
      <c r="D482" s="265"/>
      <c r="E482" s="61" t="s">
        <v>392</v>
      </c>
      <c r="F482" s="59">
        <v>330</v>
      </c>
      <c r="G482" s="60" t="s">
        <v>1226</v>
      </c>
      <c r="H482" s="59">
        <v>47.96</v>
      </c>
      <c r="I482" s="60" t="s">
        <v>1227</v>
      </c>
    </row>
    <row r="483" spans="1:9" ht="13.5" customHeight="1">
      <c r="A483" s="264" t="s">
        <v>54</v>
      </c>
      <c r="B483" s="264"/>
      <c r="C483" s="265" t="s">
        <v>55</v>
      </c>
      <c r="D483" s="265"/>
      <c r="E483" s="61" t="s">
        <v>392</v>
      </c>
      <c r="F483" s="59">
        <v>330</v>
      </c>
      <c r="G483" s="60" t="s">
        <v>1226</v>
      </c>
      <c r="H483" s="59">
        <v>47.96</v>
      </c>
      <c r="I483" s="60" t="s">
        <v>1227</v>
      </c>
    </row>
    <row r="484" spans="1:9" ht="13.5" customHeight="1">
      <c r="A484" s="264" t="s">
        <v>5</v>
      </c>
      <c r="B484" s="264"/>
      <c r="C484" s="265" t="s">
        <v>6</v>
      </c>
      <c r="D484" s="265"/>
      <c r="E484" s="61" t="s">
        <v>392</v>
      </c>
      <c r="F484" s="59">
        <v>52359.25</v>
      </c>
      <c r="G484" s="60" t="s">
        <v>1228</v>
      </c>
      <c r="H484" s="59">
        <v>25881.77</v>
      </c>
      <c r="I484" s="60" t="s">
        <v>1229</v>
      </c>
    </row>
    <row r="485" spans="1:9" ht="13.5" customHeight="1">
      <c r="A485" s="264" t="s">
        <v>63</v>
      </c>
      <c r="B485" s="264"/>
      <c r="C485" s="265" t="s">
        <v>64</v>
      </c>
      <c r="D485" s="265"/>
      <c r="E485" s="61" t="s">
        <v>392</v>
      </c>
      <c r="F485" s="59">
        <v>52359.25</v>
      </c>
      <c r="G485" s="60" t="s">
        <v>1228</v>
      </c>
      <c r="H485" s="59">
        <v>25881.77</v>
      </c>
      <c r="I485" s="60" t="s">
        <v>1229</v>
      </c>
    </row>
    <row r="486" spans="1:9" ht="13.5" customHeight="1">
      <c r="A486" s="258" t="s">
        <v>433</v>
      </c>
      <c r="B486" s="258"/>
      <c r="C486" s="258"/>
      <c r="D486" s="258"/>
      <c r="E486" s="258"/>
      <c r="F486" s="184">
        <v>39815</v>
      </c>
      <c r="G486" s="184">
        <v>39815</v>
      </c>
      <c r="H486" s="184">
        <v>17860.16</v>
      </c>
      <c r="I486" s="185" t="s">
        <v>1230</v>
      </c>
    </row>
    <row r="487" spans="1:9" ht="13.5" customHeight="1">
      <c r="A487" s="259" t="s">
        <v>25</v>
      </c>
      <c r="B487" s="259"/>
      <c r="C487" s="259"/>
      <c r="D487" s="259"/>
      <c r="E487" s="259"/>
      <c r="F487" s="260">
        <v>39815</v>
      </c>
      <c r="G487" s="261" t="s">
        <v>1231</v>
      </c>
      <c r="H487" s="260">
        <v>17860.16</v>
      </c>
      <c r="I487" s="186" t="s">
        <v>1230</v>
      </c>
    </row>
    <row r="488" spans="1:9" ht="12.75" customHeight="1" hidden="1">
      <c r="A488" s="259"/>
      <c r="B488" s="259"/>
      <c r="C488" s="259"/>
      <c r="D488" s="259"/>
      <c r="E488" s="259"/>
      <c r="F488" s="260"/>
      <c r="G488" s="261"/>
      <c r="H488" s="260"/>
      <c r="I488" s="63"/>
    </row>
    <row r="489" spans="1:9" ht="13.5" customHeight="1">
      <c r="A489" s="262" t="s">
        <v>113</v>
      </c>
      <c r="B489" s="262"/>
      <c r="C489" s="263" t="s">
        <v>246</v>
      </c>
      <c r="D489" s="263"/>
      <c r="E489" s="187" t="s">
        <v>412</v>
      </c>
      <c r="F489" s="188">
        <v>39815</v>
      </c>
      <c r="G489" s="189" t="s">
        <v>1231</v>
      </c>
      <c r="H489" s="188">
        <v>17860.16</v>
      </c>
      <c r="I489" s="189" t="s">
        <v>1230</v>
      </c>
    </row>
    <row r="490" spans="1:9" ht="13.5" customHeight="1">
      <c r="A490" s="264" t="s">
        <v>249</v>
      </c>
      <c r="B490" s="264"/>
      <c r="C490" s="265" t="s">
        <v>250</v>
      </c>
      <c r="D490" s="265"/>
      <c r="E490" s="61" t="s">
        <v>412</v>
      </c>
      <c r="F490" s="59">
        <v>39815</v>
      </c>
      <c r="G490" s="60" t="s">
        <v>1231</v>
      </c>
      <c r="H490" s="59">
        <v>17860.16</v>
      </c>
      <c r="I490" s="60" t="s">
        <v>1230</v>
      </c>
    </row>
    <row r="491" spans="1:9" ht="13.5" customHeight="1">
      <c r="A491" s="264" t="s">
        <v>5</v>
      </c>
      <c r="B491" s="264"/>
      <c r="C491" s="265" t="s">
        <v>6</v>
      </c>
      <c r="D491" s="265"/>
      <c r="E491" s="61" t="s">
        <v>412</v>
      </c>
      <c r="F491" s="59">
        <v>39815</v>
      </c>
      <c r="G491" s="60" t="s">
        <v>1231</v>
      </c>
      <c r="H491" s="59">
        <v>17860.16</v>
      </c>
      <c r="I491" s="60" t="s">
        <v>1230</v>
      </c>
    </row>
    <row r="492" spans="1:9" ht="13.5" customHeight="1">
      <c r="A492" s="264" t="s">
        <v>63</v>
      </c>
      <c r="B492" s="264"/>
      <c r="C492" s="265" t="s">
        <v>64</v>
      </c>
      <c r="D492" s="265"/>
      <c r="E492" s="61" t="s">
        <v>412</v>
      </c>
      <c r="F492" s="59">
        <v>39815</v>
      </c>
      <c r="G492" s="60" t="s">
        <v>1231</v>
      </c>
      <c r="H492" s="59">
        <v>17860.16</v>
      </c>
      <c r="I492" s="60" t="s">
        <v>1230</v>
      </c>
    </row>
    <row r="493" spans="1:9" ht="15" customHeight="1">
      <c r="A493" s="257" t="s">
        <v>432</v>
      </c>
      <c r="B493" s="257"/>
      <c r="C493" s="257"/>
      <c r="D493" s="257"/>
      <c r="E493" s="257"/>
      <c r="F493" s="182">
        <v>13272</v>
      </c>
      <c r="G493" s="183" t="s">
        <v>889</v>
      </c>
      <c r="H493" s="182">
        <v>1170</v>
      </c>
      <c r="I493" s="183" t="s">
        <v>1232</v>
      </c>
    </row>
    <row r="494" spans="1:9" ht="13.5" customHeight="1">
      <c r="A494" s="258" t="s">
        <v>431</v>
      </c>
      <c r="B494" s="258"/>
      <c r="C494" s="258"/>
      <c r="D494" s="258"/>
      <c r="E494" s="258"/>
      <c r="F494" s="184">
        <v>13272</v>
      </c>
      <c r="G494" s="184">
        <v>13272</v>
      </c>
      <c r="H494" s="184">
        <v>1170</v>
      </c>
      <c r="I494" s="185" t="s">
        <v>1232</v>
      </c>
    </row>
    <row r="495" spans="1:9" ht="0.75" customHeight="1">
      <c r="A495" s="62"/>
      <c r="B495" s="62"/>
      <c r="C495" s="62"/>
      <c r="D495" s="62"/>
      <c r="E495" s="62"/>
      <c r="F495" s="62"/>
      <c r="G495" s="62"/>
      <c r="H495" s="62"/>
      <c r="I495" s="62"/>
    </row>
    <row r="496" spans="1:9" ht="13.5" customHeight="1">
      <c r="A496" s="259" t="s">
        <v>25</v>
      </c>
      <c r="B496" s="259"/>
      <c r="C496" s="259"/>
      <c r="D496" s="259"/>
      <c r="E496" s="259"/>
      <c r="F496" s="260">
        <v>13272</v>
      </c>
      <c r="G496" s="261" t="s">
        <v>889</v>
      </c>
      <c r="H496" s="260">
        <v>1170</v>
      </c>
      <c r="I496" s="186" t="s">
        <v>1232</v>
      </c>
    </row>
    <row r="497" spans="1:9" ht="12.75" customHeight="1" hidden="1">
      <c r="A497" s="259"/>
      <c r="B497" s="259"/>
      <c r="C497" s="259"/>
      <c r="D497" s="259"/>
      <c r="E497" s="259"/>
      <c r="F497" s="260"/>
      <c r="G497" s="261"/>
      <c r="H497" s="260"/>
      <c r="I497" s="63"/>
    </row>
    <row r="498" spans="1:9" ht="13.5" customHeight="1">
      <c r="A498" s="262" t="s">
        <v>113</v>
      </c>
      <c r="B498" s="262"/>
      <c r="C498" s="263" t="s">
        <v>246</v>
      </c>
      <c r="D498" s="263"/>
      <c r="E498" s="187" t="s">
        <v>392</v>
      </c>
      <c r="F498" s="188">
        <v>13272</v>
      </c>
      <c r="G498" s="189" t="s">
        <v>889</v>
      </c>
      <c r="H498" s="188">
        <v>1170</v>
      </c>
      <c r="I498" s="189" t="s">
        <v>1232</v>
      </c>
    </row>
    <row r="499" spans="1:9" ht="13.5" customHeight="1">
      <c r="A499" s="264" t="s">
        <v>249</v>
      </c>
      <c r="B499" s="264"/>
      <c r="C499" s="265" t="s">
        <v>250</v>
      </c>
      <c r="D499" s="265"/>
      <c r="E499" s="61" t="s">
        <v>392</v>
      </c>
      <c r="F499" s="59">
        <v>13272</v>
      </c>
      <c r="G499" s="60" t="s">
        <v>889</v>
      </c>
      <c r="H499" s="59">
        <v>1170</v>
      </c>
      <c r="I499" s="60" t="s">
        <v>1232</v>
      </c>
    </row>
    <row r="500" spans="1:9" ht="13.5" customHeight="1">
      <c r="A500" s="264" t="s">
        <v>5</v>
      </c>
      <c r="B500" s="264"/>
      <c r="C500" s="265" t="s">
        <v>6</v>
      </c>
      <c r="D500" s="265"/>
      <c r="E500" s="61" t="s">
        <v>392</v>
      </c>
      <c r="F500" s="59">
        <v>13272</v>
      </c>
      <c r="G500" s="60" t="s">
        <v>889</v>
      </c>
      <c r="H500" s="59">
        <v>1170</v>
      </c>
      <c r="I500" s="60" t="s">
        <v>1232</v>
      </c>
    </row>
    <row r="501" spans="1:9" ht="13.5" customHeight="1">
      <c r="A501" s="264" t="s">
        <v>61</v>
      </c>
      <c r="B501" s="264"/>
      <c r="C501" s="265" t="s">
        <v>62</v>
      </c>
      <c r="D501" s="265"/>
      <c r="E501" s="61" t="s">
        <v>392</v>
      </c>
      <c r="F501" s="59">
        <v>13272</v>
      </c>
      <c r="G501" s="60" t="s">
        <v>889</v>
      </c>
      <c r="H501" s="59">
        <v>1170</v>
      </c>
      <c r="I501" s="60" t="s">
        <v>1232</v>
      </c>
    </row>
    <row r="502" spans="1:9" ht="15" customHeight="1">
      <c r="A502" s="257" t="s">
        <v>430</v>
      </c>
      <c r="B502" s="257"/>
      <c r="C502" s="257"/>
      <c r="D502" s="257"/>
      <c r="E502" s="257"/>
      <c r="F502" s="182">
        <v>19908</v>
      </c>
      <c r="G502" s="183" t="s">
        <v>939</v>
      </c>
      <c r="H502" s="182">
        <v>2425.85</v>
      </c>
      <c r="I502" s="183" t="s">
        <v>1233</v>
      </c>
    </row>
    <row r="503" spans="1:9" ht="13.5" customHeight="1">
      <c r="A503" s="258" t="s">
        <v>429</v>
      </c>
      <c r="B503" s="258"/>
      <c r="C503" s="258"/>
      <c r="D503" s="258"/>
      <c r="E503" s="258"/>
      <c r="F503" s="184">
        <v>19908</v>
      </c>
      <c r="G503" s="184">
        <v>19908</v>
      </c>
      <c r="H503" s="184">
        <v>2425.85</v>
      </c>
      <c r="I503" s="185" t="s">
        <v>1233</v>
      </c>
    </row>
    <row r="504" spans="1:9" ht="0.75" customHeight="1">
      <c r="A504" s="62"/>
      <c r="B504" s="62"/>
      <c r="C504" s="62"/>
      <c r="D504" s="62"/>
      <c r="E504" s="62"/>
      <c r="F504" s="62"/>
      <c r="G504" s="62"/>
      <c r="H504" s="62"/>
      <c r="I504" s="62"/>
    </row>
    <row r="505" spans="1:9" ht="13.5" customHeight="1">
      <c r="A505" s="259" t="s">
        <v>25</v>
      </c>
      <c r="B505" s="259"/>
      <c r="C505" s="259"/>
      <c r="D505" s="259"/>
      <c r="E505" s="259"/>
      <c r="F505" s="260">
        <v>19908</v>
      </c>
      <c r="G505" s="261" t="s">
        <v>939</v>
      </c>
      <c r="H505" s="260">
        <v>2425.85</v>
      </c>
      <c r="I505" s="186" t="s">
        <v>1233</v>
      </c>
    </row>
    <row r="506" spans="1:9" ht="12.75" customHeight="1" hidden="1">
      <c r="A506" s="259"/>
      <c r="B506" s="259"/>
      <c r="C506" s="259"/>
      <c r="D506" s="259"/>
      <c r="E506" s="259"/>
      <c r="F506" s="260"/>
      <c r="G506" s="261"/>
      <c r="H506" s="260"/>
      <c r="I506" s="63"/>
    </row>
    <row r="507" spans="1:9" ht="13.5" customHeight="1">
      <c r="A507" s="262" t="s">
        <v>113</v>
      </c>
      <c r="B507" s="262"/>
      <c r="C507" s="263" t="s">
        <v>246</v>
      </c>
      <c r="D507" s="263"/>
      <c r="E507" s="187" t="s">
        <v>412</v>
      </c>
      <c r="F507" s="188">
        <v>19908</v>
      </c>
      <c r="G507" s="189" t="s">
        <v>939</v>
      </c>
      <c r="H507" s="188">
        <v>2425.85</v>
      </c>
      <c r="I507" s="189" t="s">
        <v>1233</v>
      </c>
    </row>
    <row r="508" spans="1:9" ht="13.5" customHeight="1">
      <c r="A508" s="264" t="s">
        <v>249</v>
      </c>
      <c r="B508" s="264"/>
      <c r="C508" s="265" t="s">
        <v>250</v>
      </c>
      <c r="D508" s="265"/>
      <c r="E508" s="61" t="s">
        <v>412</v>
      </c>
      <c r="F508" s="59">
        <v>19908</v>
      </c>
      <c r="G508" s="60" t="s">
        <v>939</v>
      </c>
      <c r="H508" s="59">
        <v>2425.85</v>
      </c>
      <c r="I508" s="60" t="s">
        <v>1233</v>
      </c>
    </row>
    <row r="509" spans="1:9" ht="13.5" customHeight="1">
      <c r="A509" s="264" t="s">
        <v>5</v>
      </c>
      <c r="B509" s="264"/>
      <c r="C509" s="265" t="s">
        <v>6</v>
      </c>
      <c r="D509" s="265"/>
      <c r="E509" s="61" t="s">
        <v>412</v>
      </c>
      <c r="F509" s="59">
        <v>19908</v>
      </c>
      <c r="G509" s="60" t="s">
        <v>939</v>
      </c>
      <c r="H509" s="59">
        <v>2425.85</v>
      </c>
      <c r="I509" s="60" t="s">
        <v>1233</v>
      </c>
    </row>
    <row r="510" spans="1:9" ht="13.5" customHeight="1">
      <c r="A510" s="264" t="s">
        <v>63</v>
      </c>
      <c r="B510" s="264"/>
      <c r="C510" s="265" t="s">
        <v>64</v>
      </c>
      <c r="D510" s="265"/>
      <c r="E510" s="61" t="s">
        <v>412</v>
      </c>
      <c r="F510" s="59">
        <v>6636</v>
      </c>
      <c r="G510" s="60" t="s">
        <v>1234</v>
      </c>
      <c r="H510" s="59">
        <v>0</v>
      </c>
      <c r="I510" s="60" t="s">
        <v>515</v>
      </c>
    </row>
    <row r="511" spans="1:9" ht="13.5" customHeight="1">
      <c r="A511" s="264" t="s">
        <v>83</v>
      </c>
      <c r="B511" s="264"/>
      <c r="C511" s="265" t="s">
        <v>84</v>
      </c>
      <c r="D511" s="265"/>
      <c r="E511" s="61" t="s">
        <v>412</v>
      </c>
      <c r="F511" s="59">
        <v>13272</v>
      </c>
      <c r="G511" s="60" t="s">
        <v>889</v>
      </c>
      <c r="H511" s="59">
        <v>2425.85</v>
      </c>
      <c r="I511" s="60" t="s">
        <v>988</v>
      </c>
    </row>
    <row r="512" spans="1:9" ht="15" customHeight="1">
      <c r="A512" s="272" t="s">
        <v>428</v>
      </c>
      <c r="B512" s="272"/>
      <c r="C512" s="272"/>
      <c r="D512" s="272"/>
      <c r="E512" s="272"/>
      <c r="F512" s="182">
        <v>1173932.57</v>
      </c>
      <c r="G512" s="183" t="s">
        <v>1235</v>
      </c>
      <c r="H512" s="182">
        <v>51184.67</v>
      </c>
      <c r="I512" s="183" t="s">
        <v>1236</v>
      </c>
    </row>
    <row r="513" spans="1:9" ht="13.5" customHeight="1">
      <c r="A513" s="258" t="s">
        <v>427</v>
      </c>
      <c r="B513" s="258"/>
      <c r="C513" s="258"/>
      <c r="D513" s="258"/>
      <c r="E513" s="258"/>
      <c r="F513" s="184">
        <v>106841.61</v>
      </c>
      <c r="G513" s="184">
        <v>106841.61</v>
      </c>
      <c r="H513" s="184">
        <v>35912.78</v>
      </c>
      <c r="I513" s="185" t="s">
        <v>1237</v>
      </c>
    </row>
    <row r="514" spans="1:9" ht="0.75" customHeight="1">
      <c r="A514" s="62"/>
      <c r="B514" s="62"/>
      <c r="C514" s="62"/>
      <c r="D514" s="62"/>
      <c r="E514" s="62"/>
      <c r="F514" s="62"/>
      <c r="G514" s="62"/>
      <c r="H514" s="62"/>
      <c r="I514" s="62"/>
    </row>
    <row r="515" spans="1:9" ht="13.5" customHeight="1">
      <c r="A515" s="259" t="s">
        <v>4</v>
      </c>
      <c r="B515" s="259"/>
      <c r="C515" s="259"/>
      <c r="D515" s="259"/>
      <c r="E515" s="259"/>
      <c r="F515" s="260">
        <v>67024.61</v>
      </c>
      <c r="G515" s="261" t="s">
        <v>1238</v>
      </c>
      <c r="H515" s="260">
        <v>32687.82</v>
      </c>
      <c r="I515" s="186" t="s">
        <v>1239</v>
      </c>
    </row>
    <row r="516" spans="1:9" ht="12.75" customHeight="1" hidden="1">
      <c r="A516" s="259"/>
      <c r="B516" s="259"/>
      <c r="C516" s="259"/>
      <c r="D516" s="259"/>
      <c r="E516" s="259"/>
      <c r="F516" s="260"/>
      <c r="G516" s="261"/>
      <c r="H516" s="260"/>
      <c r="I516" s="63"/>
    </row>
    <row r="517" spans="1:9" ht="13.5" customHeight="1">
      <c r="A517" s="262" t="s">
        <v>113</v>
      </c>
      <c r="B517" s="262"/>
      <c r="C517" s="263" t="s">
        <v>246</v>
      </c>
      <c r="D517" s="263"/>
      <c r="E517" s="187" t="s">
        <v>406</v>
      </c>
      <c r="F517" s="188">
        <v>11679.61</v>
      </c>
      <c r="G517" s="189" t="s">
        <v>722</v>
      </c>
      <c r="H517" s="188">
        <v>5040.7</v>
      </c>
      <c r="I517" s="189" t="s">
        <v>723</v>
      </c>
    </row>
    <row r="518" spans="1:9" ht="13.5" customHeight="1">
      <c r="A518" s="264" t="s">
        <v>251</v>
      </c>
      <c r="B518" s="264"/>
      <c r="C518" s="265" t="s">
        <v>252</v>
      </c>
      <c r="D518" s="265"/>
      <c r="E518" s="61" t="s">
        <v>406</v>
      </c>
      <c r="F518" s="59">
        <v>11679.61</v>
      </c>
      <c r="G518" s="60" t="s">
        <v>722</v>
      </c>
      <c r="H518" s="59">
        <v>5040.7</v>
      </c>
      <c r="I518" s="60" t="s">
        <v>723</v>
      </c>
    </row>
    <row r="519" spans="1:9" ht="13.5" customHeight="1">
      <c r="A519" s="264" t="s">
        <v>74</v>
      </c>
      <c r="B519" s="264"/>
      <c r="C519" s="265" t="s">
        <v>75</v>
      </c>
      <c r="D519" s="265"/>
      <c r="E519" s="61" t="s">
        <v>406</v>
      </c>
      <c r="F519" s="59">
        <v>11679.61</v>
      </c>
      <c r="G519" s="60" t="s">
        <v>722</v>
      </c>
      <c r="H519" s="59">
        <v>5040.7</v>
      </c>
      <c r="I519" s="60" t="s">
        <v>723</v>
      </c>
    </row>
    <row r="520" spans="1:9" ht="13.5" customHeight="1">
      <c r="A520" s="264" t="s">
        <v>86</v>
      </c>
      <c r="B520" s="264"/>
      <c r="C520" s="266" t="s">
        <v>122</v>
      </c>
      <c r="D520" s="266"/>
      <c r="E520" s="61" t="s">
        <v>406</v>
      </c>
      <c r="F520" s="59">
        <v>11679.61</v>
      </c>
      <c r="G520" s="60" t="s">
        <v>722</v>
      </c>
      <c r="H520" s="59">
        <v>5040.7</v>
      </c>
      <c r="I520" s="60" t="s">
        <v>723</v>
      </c>
    </row>
    <row r="521" spans="1:9" ht="13.5" customHeight="1">
      <c r="A521" s="264" t="s">
        <v>115</v>
      </c>
      <c r="B521" s="264"/>
      <c r="C521" s="265" t="s">
        <v>274</v>
      </c>
      <c r="D521" s="265"/>
      <c r="E521" s="61" t="s">
        <v>406</v>
      </c>
      <c r="F521" s="59">
        <v>55345</v>
      </c>
      <c r="G521" s="60" t="s">
        <v>825</v>
      </c>
      <c r="H521" s="59">
        <v>27647.12</v>
      </c>
      <c r="I521" s="60" t="s">
        <v>826</v>
      </c>
    </row>
    <row r="522" spans="1:9" ht="13.5" customHeight="1">
      <c r="A522" s="264" t="s">
        <v>275</v>
      </c>
      <c r="B522" s="264"/>
      <c r="C522" s="265" t="s">
        <v>276</v>
      </c>
      <c r="D522" s="265"/>
      <c r="E522" s="191" t="s">
        <v>406</v>
      </c>
      <c r="F522" s="59">
        <v>55345</v>
      </c>
      <c r="G522" s="60" t="s">
        <v>825</v>
      </c>
      <c r="H522" s="59">
        <v>27647.12</v>
      </c>
      <c r="I522" s="60" t="s">
        <v>826</v>
      </c>
    </row>
    <row r="523" spans="1:9" ht="13.5" customHeight="1">
      <c r="A523" s="264" t="s">
        <v>309</v>
      </c>
      <c r="B523" s="264"/>
      <c r="C523" s="266" t="s">
        <v>310</v>
      </c>
      <c r="D523" s="266"/>
      <c r="E523" s="177" t="s">
        <v>406</v>
      </c>
      <c r="F523" s="59">
        <v>55345</v>
      </c>
      <c r="G523" s="60" t="s">
        <v>825</v>
      </c>
      <c r="H523" s="59">
        <v>27647.12</v>
      </c>
      <c r="I523" s="60" t="s">
        <v>826</v>
      </c>
    </row>
    <row r="524" spans="1:9" ht="13.5" customHeight="1">
      <c r="A524" s="264" t="s">
        <v>311</v>
      </c>
      <c r="B524" s="264"/>
      <c r="C524" s="266" t="s">
        <v>312</v>
      </c>
      <c r="D524" s="266"/>
      <c r="E524" s="177" t="s">
        <v>406</v>
      </c>
      <c r="F524" s="59">
        <v>55345</v>
      </c>
      <c r="G524" s="60" t="s">
        <v>825</v>
      </c>
      <c r="H524" s="59">
        <v>27647.12</v>
      </c>
      <c r="I524" s="60" t="s">
        <v>826</v>
      </c>
    </row>
    <row r="525" ht="0.75" customHeight="1"/>
    <row r="526" spans="1:9" ht="13.5" customHeight="1">
      <c r="A526" s="259" t="s">
        <v>426</v>
      </c>
      <c r="B526" s="259"/>
      <c r="C526" s="259"/>
      <c r="D526" s="259"/>
      <c r="E526" s="259"/>
      <c r="F526" s="260">
        <v>39817</v>
      </c>
      <c r="G526" s="261" t="s">
        <v>612</v>
      </c>
      <c r="H526" s="260">
        <v>3224.96</v>
      </c>
      <c r="I526" s="186" t="s">
        <v>827</v>
      </c>
    </row>
    <row r="527" spans="1:9" ht="12.75" customHeight="1" hidden="1">
      <c r="A527" s="259"/>
      <c r="B527" s="259"/>
      <c r="C527" s="259"/>
      <c r="D527" s="259"/>
      <c r="E527" s="259"/>
      <c r="F527" s="260"/>
      <c r="G527" s="261"/>
      <c r="H527" s="260"/>
      <c r="I527" s="63"/>
    </row>
    <row r="528" spans="1:9" ht="13.5" customHeight="1">
      <c r="A528" s="262" t="s">
        <v>115</v>
      </c>
      <c r="B528" s="262"/>
      <c r="C528" s="263" t="s">
        <v>274</v>
      </c>
      <c r="D528" s="263"/>
      <c r="E528" s="187" t="s">
        <v>406</v>
      </c>
      <c r="F528" s="188">
        <v>39817</v>
      </c>
      <c r="G528" s="189" t="s">
        <v>612</v>
      </c>
      <c r="H528" s="188">
        <v>3224.96</v>
      </c>
      <c r="I528" s="189" t="s">
        <v>827</v>
      </c>
    </row>
    <row r="529" spans="1:9" ht="13.5" customHeight="1">
      <c r="A529" s="264" t="s">
        <v>275</v>
      </c>
      <c r="B529" s="264"/>
      <c r="C529" s="265" t="s">
        <v>276</v>
      </c>
      <c r="D529" s="265"/>
      <c r="E529" s="61" t="s">
        <v>406</v>
      </c>
      <c r="F529" s="59">
        <v>39817</v>
      </c>
      <c r="G529" s="60" t="s">
        <v>612</v>
      </c>
      <c r="H529" s="59">
        <v>3224.96</v>
      </c>
      <c r="I529" s="60" t="s">
        <v>827</v>
      </c>
    </row>
    <row r="530" spans="1:9" ht="13.5" customHeight="1">
      <c r="A530" s="264" t="s">
        <v>304</v>
      </c>
      <c r="B530" s="264"/>
      <c r="C530" s="266" t="s">
        <v>305</v>
      </c>
      <c r="D530" s="266"/>
      <c r="E530" s="61" t="s">
        <v>406</v>
      </c>
      <c r="F530" s="59">
        <v>39817</v>
      </c>
      <c r="G530" s="60" t="s">
        <v>612</v>
      </c>
      <c r="H530" s="59">
        <v>3224.96</v>
      </c>
      <c r="I530" s="60" t="s">
        <v>827</v>
      </c>
    </row>
    <row r="531" spans="1:9" ht="13.5" customHeight="1">
      <c r="A531" s="264" t="s">
        <v>306</v>
      </c>
      <c r="B531" s="264"/>
      <c r="C531" s="266" t="s">
        <v>307</v>
      </c>
      <c r="D531" s="266"/>
      <c r="E531" s="61" t="s">
        <v>406</v>
      </c>
      <c r="F531" s="59">
        <v>39817</v>
      </c>
      <c r="G531" s="60" t="s">
        <v>612</v>
      </c>
      <c r="H531" s="59">
        <v>3224.96</v>
      </c>
      <c r="I531" s="60" t="s">
        <v>827</v>
      </c>
    </row>
    <row r="532" spans="1:9" ht="13.5" customHeight="1">
      <c r="A532" s="258" t="s">
        <v>425</v>
      </c>
      <c r="B532" s="258"/>
      <c r="C532" s="258"/>
      <c r="D532" s="258"/>
      <c r="E532" s="258"/>
      <c r="F532" s="184">
        <v>59725.26</v>
      </c>
      <c r="G532" s="184">
        <v>59725.26</v>
      </c>
      <c r="H532" s="184">
        <v>1912.5</v>
      </c>
      <c r="I532" s="185" t="s">
        <v>1240</v>
      </c>
    </row>
    <row r="533" spans="1:9" ht="0.75" customHeight="1">
      <c r="A533" s="62"/>
      <c r="B533" s="62"/>
      <c r="C533" s="62"/>
      <c r="D533" s="62"/>
      <c r="E533" s="62"/>
      <c r="F533" s="62"/>
      <c r="G533" s="62"/>
      <c r="H533" s="62"/>
      <c r="I533" s="62"/>
    </row>
    <row r="534" spans="1:9" ht="13.5" customHeight="1">
      <c r="A534" s="259" t="s">
        <v>25</v>
      </c>
      <c r="B534" s="259"/>
      <c r="C534" s="259"/>
      <c r="D534" s="259"/>
      <c r="E534" s="259"/>
      <c r="F534" s="260">
        <v>59725.26</v>
      </c>
      <c r="G534" s="261" t="s">
        <v>1241</v>
      </c>
      <c r="H534" s="260">
        <v>1912.5</v>
      </c>
      <c r="I534" s="186" t="s">
        <v>1240</v>
      </c>
    </row>
    <row r="535" spans="1:9" ht="12.75" customHeight="1" hidden="1">
      <c r="A535" s="259"/>
      <c r="B535" s="259"/>
      <c r="C535" s="259"/>
      <c r="D535" s="259"/>
      <c r="E535" s="259"/>
      <c r="F535" s="260"/>
      <c r="G535" s="261"/>
      <c r="H535" s="260"/>
      <c r="I535" s="63"/>
    </row>
    <row r="536" spans="1:9" ht="13.5" customHeight="1">
      <c r="A536" s="262" t="s">
        <v>114</v>
      </c>
      <c r="B536" s="262"/>
      <c r="C536" s="263" t="s">
        <v>262</v>
      </c>
      <c r="D536" s="263"/>
      <c r="E536" s="187" t="s">
        <v>412</v>
      </c>
      <c r="F536" s="188">
        <v>59725.26</v>
      </c>
      <c r="G536" s="189" t="s">
        <v>1241</v>
      </c>
      <c r="H536" s="188">
        <v>1912.5</v>
      </c>
      <c r="I536" s="189" t="s">
        <v>1240</v>
      </c>
    </row>
    <row r="537" spans="1:9" ht="13.5" customHeight="1">
      <c r="A537" s="264" t="s">
        <v>263</v>
      </c>
      <c r="B537" s="264"/>
      <c r="C537" s="265" t="s">
        <v>264</v>
      </c>
      <c r="D537" s="265"/>
      <c r="E537" s="61" t="s">
        <v>412</v>
      </c>
      <c r="F537" s="59">
        <v>59725.26</v>
      </c>
      <c r="G537" s="60" t="s">
        <v>1241</v>
      </c>
      <c r="H537" s="59">
        <v>1912.5</v>
      </c>
      <c r="I537" s="60" t="s">
        <v>1240</v>
      </c>
    </row>
    <row r="538" spans="1:9" ht="13.5" customHeight="1">
      <c r="A538" s="264" t="s">
        <v>94</v>
      </c>
      <c r="B538" s="264"/>
      <c r="C538" s="265" t="s">
        <v>95</v>
      </c>
      <c r="D538" s="265"/>
      <c r="E538" s="61" t="s">
        <v>412</v>
      </c>
      <c r="F538" s="59">
        <v>59725.26</v>
      </c>
      <c r="G538" s="60" t="s">
        <v>1241</v>
      </c>
      <c r="H538" s="59">
        <v>1912.5</v>
      </c>
      <c r="I538" s="60" t="s">
        <v>1240</v>
      </c>
    </row>
    <row r="539" spans="1:9" ht="13.5" customHeight="1">
      <c r="A539" s="264" t="s">
        <v>101</v>
      </c>
      <c r="B539" s="264"/>
      <c r="C539" s="265" t="s">
        <v>102</v>
      </c>
      <c r="D539" s="265"/>
      <c r="E539" s="61" t="s">
        <v>412</v>
      </c>
      <c r="F539" s="59">
        <v>59725.26</v>
      </c>
      <c r="G539" s="60" t="s">
        <v>1241</v>
      </c>
      <c r="H539" s="59">
        <v>1912.5</v>
      </c>
      <c r="I539" s="60" t="s">
        <v>1240</v>
      </c>
    </row>
    <row r="540" spans="1:9" ht="13.5" customHeight="1">
      <c r="A540" s="258" t="s">
        <v>424</v>
      </c>
      <c r="B540" s="258"/>
      <c r="C540" s="258"/>
      <c r="D540" s="258"/>
      <c r="E540" s="258"/>
      <c r="F540" s="184">
        <v>480456</v>
      </c>
      <c r="G540" s="184">
        <v>480456</v>
      </c>
      <c r="H540" s="184">
        <v>13359.39</v>
      </c>
      <c r="I540" s="185" t="s">
        <v>1242</v>
      </c>
    </row>
    <row r="541" spans="1:9" ht="0.75" customHeight="1">
      <c r="A541" s="62"/>
      <c r="B541" s="62"/>
      <c r="C541" s="62"/>
      <c r="D541" s="62"/>
      <c r="E541" s="62"/>
      <c r="F541" s="62"/>
      <c r="G541" s="62"/>
      <c r="H541" s="62"/>
      <c r="I541" s="62"/>
    </row>
    <row r="542" spans="1:9" ht="13.5" customHeight="1">
      <c r="A542" s="259" t="s">
        <v>80</v>
      </c>
      <c r="B542" s="259"/>
      <c r="C542" s="259"/>
      <c r="D542" s="259"/>
      <c r="E542" s="259"/>
      <c r="F542" s="260">
        <v>66361</v>
      </c>
      <c r="G542" s="261" t="s">
        <v>546</v>
      </c>
      <c r="H542" s="260">
        <v>0</v>
      </c>
      <c r="I542" s="186" t="s">
        <v>515</v>
      </c>
    </row>
    <row r="543" spans="1:9" ht="12.75" customHeight="1" hidden="1">
      <c r="A543" s="259"/>
      <c r="B543" s="259"/>
      <c r="C543" s="259"/>
      <c r="D543" s="259"/>
      <c r="E543" s="259"/>
      <c r="F543" s="260"/>
      <c r="G543" s="261"/>
      <c r="H543" s="260"/>
      <c r="I543" s="63"/>
    </row>
    <row r="544" spans="1:9" ht="13.5" customHeight="1">
      <c r="A544" s="262" t="s">
        <v>114</v>
      </c>
      <c r="B544" s="262"/>
      <c r="C544" s="263" t="s">
        <v>262</v>
      </c>
      <c r="D544" s="263"/>
      <c r="E544" s="187" t="s">
        <v>412</v>
      </c>
      <c r="F544" s="188">
        <v>66361</v>
      </c>
      <c r="G544" s="189" t="s">
        <v>546</v>
      </c>
      <c r="H544" s="188">
        <v>0</v>
      </c>
      <c r="I544" s="189" t="s">
        <v>515</v>
      </c>
    </row>
    <row r="545" spans="1:9" ht="13.5" customHeight="1">
      <c r="A545" s="264" t="s">
        <v>263</v>
      </c>
      <c r="B545" s="264"/>
      <c r="C545" s="265" t="s">
        <v>264</v>
      </c>
      <c r="D545" s="265"/>
      <c r="E545" s="61" t="s">
        <v>412</v>
      </c>
      <c r="F545" s="59">
        <v>66361</v>
      </c>
      <c r="G545" s="60" t="s">
        <v>546</v>
      </c>
      <c r="H545" s="59">
        <v>0</v>
      </c>
      <c r="I545" s="60" t="s">
        <v>515</v>
      </c>
    </row>
    <row r="546" spans="1:9" ht="13.5" customHeight="1">
      <c r="A546" s="264" t="s">
        <v>94</v>
      </c>
      <c r="B546" s="264"/>
      <c r="C546" s="265" t="s">
        <v>95</v>
      </c>
      <c r="D546" s="265"/>
      <c r="E546" s="61" t="s">
        <v>412</v>
      </c>
      <c r="F546" s="59">
        <v>66361</v>
      </c>
      <c r="G546" s="60" t="s">
        <v>546</v>
      </c>
      <c r="H546" s="59">
        <v>0</v>
      </c>
      <c r="I546" s="60" t="s">
        <v>515</v>
      </c>
    </row>
    <row r="547" spans="1:9" ht="13.5" customHeight="1">
      <c r="A547" s="264" t="s">
        <v>296</v>
      </c>
      <c r="B547" s="264"/>
      <c r="C547" s="265" t="s">
        <v>297</v>
      </c>
      <c r="D547" s="265"/>
      <c r="E547" s="61" t="s">
        <v>412</v>
      </c>
      <c r="F547" s="59">
        <v>66361</v>
      </c>
      <c r="G547" s="60" t="s">
        <v>546</v>
      </c>
      <c r="H547" s="59">
        <v>0</v>
      </c>
      <c r="I547" s="60" t="s">
        <v>515</v>
      </c>
    </row>
    <row r="548" ht="0.75" customHeight="1"/>
    <row r="549" spans="1:9" ht="13.5" customHeight="1">
      <c r="A549" s="259" t="s">
        <v>413</v>
      </c>
      <c r="B549" s="259"/>
      <c r="C549" s="259"/>
      <c r="D549" s="259"/>
      <c r="E549" s="259"/>
      <c r="F549" s="260">
        <v>414095</v>
      </c>
      <c r="G549" s="261" t="s">
        <v>1243</v>
      </c>
      <c r="H549" s="260">
        <v>13359.39</v>
      </c>
      <c r="I549" s="186" t="s">
        <v>1244</v>
      </c>
    </row>
    <row r="550" spans="1:9" ht="12.75" customHeight="1" hidden="1">
      <c r="A550" s="259"/>
      <c r="B550" s="259"/>
      <c r="C550" s="259"/>
      <c r="D550" s="259"/>
      <c r="E550" s="259"/>
      <c r="F550" s="260"/>
      <c r="G550" s="261"/>
      <c r="H550" s="260"/>
      <c r="I550" s="63"/>
    </row>
    <row r="551" spans="1:9" ht="13.5" customHeight="1">
      <c r="A551" s="262" t="s">
        <v>114</v>
      </c>
      <c r="B551" s="262"/>
      <c r="C551" s="263" t="s">
        <v>262</v>
      </c>
      <c r="D551" s="263"/>
      <c r="E551" s="187" t="s">
        <v>412</v>
      </c>
      <c r="F551" s="188">
        <v>414095</v>
      </c>
      <c r="G551" s="189" t="s">
        <v>1243</v>
      </c>
      <c r="H551" s="188">
        <v>13359.39</v>
      </c>
      <c r="I551" s="189" t="s">
        <v>1244</v>
      </c>
    </row>
    <row r="552" spans="1:9" ht="13.5" customHeight="1">
      <c r="A552" s="264" t="s">
        <v>263</v>
      </c>
      <c r="B552" s="264"/>
      <c r="C552" s="265" t="s">
        <v>264</v>
      </c>
      <c r="D552" s="265"/>
      <c r="E552" s="61" t="s">
        <v>412</v>
      </c>
      <c r="F552" s="59">
        <v>414095</v>
      </c>
      <c r="G552" s="60" t="s">
        <v>1243</v>
      </c>
      <c r="H552" s="59">
        <v>13359.39</v>
      </c>
      <c r="I552" s="60" t="s">
        <v>1244</v>
      </c>
    </row>
    <row r="553" spans="1:9" ht="13.5" customHeight="1">
      <c r="A553" s="264" t="s">
        <v>94</v>
      </c>
      <c r="B553" s="264"/>
      <c r="C553" s="265" t="s">
        <v>95</v>
      </c>
      <c r="D553" s="265"/>
      <c r="E553" s="61" t="s">
        <v>412</v>
      </c>
      <c r="F553" s="59">
        <v>414095</v>
      </c>
      <c r="G553" s="60" t="s">
        <v>1243</v>
      </c>
      <c r="H553" s="59">
        <v>13359.39</v>
      </c>
      <c r="I553" s="60" t="s">
        <v>1244</v>
      </c>
    </row>
    <row r="554" spans="1:9" ht="13.5" customHeight="1">
      <c r="A554" s="264" t="s">
        <v>296</v>
      </c>
      <c r="B554" s="264"/>
      <c r="C554" s="265" t="s">
        <v>297</v>
      </c>
      <c r="D554" s="265"/>
      <c r="E554" s="61" t="s">
        <v>412</v>
      </c>
      <c r="F554" s="59">
        <v>414095</v>
      </c>
      <c r="G554" s="60" t="s">
        <v>1243</v>
      </c>
      <c r="H554" s="59">
        <v>13359.39</v>
      </c>
      <c r="I554" s="60" t="s">
        <v>1244</v>
      </c>
    </row>
    <row r="555" spans="1:9" ht="13.5" customHeight="1">
      <c r="A555" s="258" t="s">
        <v>423</v>
      </c>
      <c r="B555" s="258"/>
      <c r="C555" s="258"/>
      <c r="D555" s="258"/>
      <c r="E555" s="258"/>
      <c r="F555" s="184">
        <v>19908.42</v>
      </c>
      <c r="G555" s="184">
        <v>19908.42</v>
      </c>
      <c r="H555" s="184">
        <v>0</v>
      </c>
      <c r="I555" s="185" t="s">
        <v>515</v>
      </c>
    </row>
    <row r="556" spans="1:9" ht="0.75" customHeight="1">
      <c r="A556" s="62"/>
      <c r="B556" s="62"/>
      <c r="C556" s="62"/>
      <c r="D556" s="62"/>
      <c r="E556" s="62"/>
      <c r="F556" s="62"/>
      <c r="G556" s="62"/>
      <c r="H556" s="62"/>
      <c r="I556" s="62"/>
    </row>
    <row r="557" spans="1:9" ht="13.5" customHeight="1">
      <c r="A557" s="259" t="s">
        <v>25</v>
      </c>
      <c r="B557" s="259"/>
      <c r="C557" s="259"/>
      <c r="D557" s="259"/>
      <c r="E557" s="259"/>
      <c r="F557" s="260">
        <v>19908.42</v>
      </c>
      <c r="G557" s="261" t="s">
        <v>766</v>
      </c>
      <c r="H557" s="260">
        <v>0</v>
      </c>
      <c r="I557" s="186" t="s">
        <v>515</v>
      </c>
    </row>
    <row r="558" spans="1:9" ht="12.75" customHeight="1" hidden="1">
      <c r="A558" s="259"/>
      <c r="B558" s="259"/>
      <c r="C558" s="259"/>
      <c r="D558" s="259"/>
      <c r="E558" s="259"/>
      <c r="F558" s="260"/>
      <c r="G558" s="261"/>
      <c r="H558" s="260"/>
      <c r="I558" s="63"/>
    </row>
    <row r="559" spans="1:9" ht="13.5" customHeight="1">
      <c r="A559" s="262" t="s">
        <v>113</v>
      </c>
      <c r="B559" s="262"/>
      <c r="C559" s="263" t="s">
        <v>246</v>
      </c>
      <c r="D559" s="263"/>
      <c r="E559" s="187" t="s">
        <v>412</v>
      </c>
      <c r="F559" s="188">
        <v>19908.42</v>
      </c>
      <c r="G559" s="189" t="s">
        <v>766</v>
      </c>
      <c r="H559" s="188">
        <v>0</v>
      </c>
      <c r="I559" s="189" t="s">
        <v>515</v>
      </c>
    </row>
    <row r="560" spans="1:9" ht="13.5" customHeight="1">
      <c r="A560" s="264" t="s">
        <v>260</v>
      </c>
      <c r="B560" s="264"/>
      <c r="C560" s="265" t="s">
        <v>261</v>
      </c>
      <c r="D560" s="265"/>
      <c r="E560" s="61" t="s">
        <v>412</v>
      </c>
      <c r="F560" s="59">
        <v>19908.42</v>
      </c>
      <c r="G560" s="60" t="s">
        <v>766</v>
      </c>
      <c r="H560" s="59">
        <v>0</v>
      </c>
      <c r="I560" s="60" t="s">
        <v>515</v>
      </c>
    </row>
    <row r="561" spans="1:9" ht="13.5" customHeight="1">
      <c r="A561" s="264" t="s">
        <v>354</v>
      </c>
      <c r="B561" s="264"/>
      <c r="C561" s="265" t="s">
        <v>355</v>
      </c>
      <c r="D561" s="265"/>
      <c r="E561" s="61" t="s">
        <v>412</v>
      </c>
      <c r="F561" s="59">
        <v>19908.42</v>
      </c>
      <c r="G561" s="60" t="s">
        <v>766</v>
      </c>
      <c r="H561" s="59">
        <v>0</v>
      </c>
      <c r="I561" s="60" t="s">
        <v>515</v>
      </c>
    </row>
    <row r="562" spans="1:9" ht="13.5" customHeight="1">
      <c r="A562" s="264" t="s">
        <v>356</v>
      </c>
      <c r="B562" s="264"/>
      <c r="C562" s="266" t="s">
        <v>357</v>
      </c>
      <c r="D562" s="266"/>
      <c r="E562" s="61" t="s">
        <v>412</v>
      </c>
      <c r="F562" s="59">
        <v>19908.42</v>
      </c>
      <c r="G562" s="60" t="s">
        <v>766</v>
      </c>
      <c r="H562" s="59">
        <v>0</v>
      </c>
      <c r="I562" s="60" t="s">
        <v>515</v>
      </c>
    </row>
    <row r="563" spans="1:9" ht="13.5" customHeight="1">
      <c r="A563" s="258" t="s">
        <v>422</v>
      </c>
      <c r="B563" s="258"/>
      <c r="C563" s="258"/>
      <c r="D563" s="258"/>
      <c r="E563" s="258"/>
      <c r="F563" s="184">
        <v>331807</v>
      </c>
      <c r="G563" s="184">
        <v>331807</v>
      </c>
      <c r="H563" s="184">
        <v>0</v>
      </c>
      <c r="I563" s="185" t="s">
        <v>515</v>
      </c>
    </row>
    <row r="564" spans="1:9" ht="0.75" customHeight="1">
      <c r="A564" s="62"/>
      <c r="B564" s="62"/>
      <c r="C564" s="62"/>
      <c r="D564" s="62"/>
      <c r="E564" s="62"/>
      <c r="F564" s="62"/>
      <c r="G564" s="62"/>
      <c r="H564" s="62"/>
      <c r="I564" s="62"/>
    </row>
    <row r="565" spans="1:9" ht="13.5" customHeight="1">
      <c r="A565" s="259" t="s">
        <v>80</v>
      </c>
      <c r="B565" s="259"/>
      <c r="C565" s="259"/>
      <c r="D565" s="259"/>
      <c r="E565" s="259"/>
      <c r="F565" s="260">
        <v>46453</v>
      </c>
      <c r="G565" s="261" t="s">
        <v>804</v>
      </c>
      <c r="H565" s="260">
        <v>0</v>
      </c>
      <c r="I565" s="186" t="s">
        <v>515</v>
      </c>
    </row>
    <row r="566" spans="1:9" ht="12.75" customHeight="1" hidden="1">
      <c r="A566" s="259"/>
      <c r="B566" s="259"/>
      <c r="C566" s="259"/>
      <c r="D566" s="259"/>
      <c r="E566" s="259"/>
      <c r="F566" s="260"/>
      <c r="G566" s="261"/>
      <c r="H566" s="260"/>
      <c r="I566" s="63"/>
    </row>
    <row r="567" spans="1:9" ht="13.5" customHeight="1">
      <c r="A567" s="262" t="s">
        <v>114</v>
      </c>
      <c r="B567" s="262"/>
      <c r="C567" s="263" t="s">
        <v>262</v>
      </c>
      <c r="D567" s="263"/>
      <c r="E567" s="187" t="s">
        <v>412</v>
      </c>
      <c r="F567" s="188">
        <v>46453</v>
      </c>
      <c r="G567" s="189" t="s">
        <v>804</v>
      </c>
      <c r="H567" s="188">
        <v>0</v>
      </c>
      <c r="I567" s="189" t="s">
        <v>515</v>
      </c>
    </row>
    <row r="568" spans="1:9" ht="13.5" customHeight="1">
      <c r="A568" s="264" t="s">
        <v>263</v>
      </c>
      <c r="B568" s="264"/>
      <c r="C568" s="265" t="s">
        <v>264</v>
      </c>
      <c r="D568" s="265"/>
      <c r="E568" s="61" t="s">
        <v>412</v>
      </c>
      <c r="F568" s="59">
        <v>46453</v>
      </c>
      <c r="G568" s="60" t="s">
        <v>804</v>
      </c>
      <c r="H568" s="59">
        <v>0</v>
      </c>
      <c r="I568" s="60" t="s">
        <v>515</v>
      </c>
    </row>
    <row r="569" spans="1:9" ht="13.5" customHeight="1">
      <c r="A569" s="264" t="s">
        <v>94</v>
      </c>
      <c r="B569" s="264"/>
      <c r="C569" s="265" t="s">
        <v>95</v>
      </c>
      <c r="D569" s="265"/>
      <c r="E569" s="61" t="s">
        <v>412</v>
      </c>
      <c r="F569" s="59">
        <v>46453</v>
      </c>
      <c r="G569" s="60" t="s">
        <v>804</v>
      </c>
      <c r="H569" s="59">
        <v>0</v>
      </c>
      <c r="I569" s="60" t="s">
        <v>515</v>
      </c>
    </row>
    <row r="570" spans="1:9" ht="13.5" customHeight="1">
      <c r="A570" s="264" t="s">
        <v>296</v>
      </c>
      <c r="B570" s="264"/>
      <c r="C570" s="265" t="s">
        <v>297</v>
      </c>
      <c r="D570" s="265"/>
      <c r="E570" s="61" t="s">
        <v>412</v>
      </c>
      <c r="F570" s="59">
        <v>46453</v>
      </c>
      <c r="G570" s="60" t="s">
        <v>804</v>
      </c>
      <c r="H570" s="59">
        <v>0</v>
      </c>
      <c r="I570" s="60" t="s">
        <v>515</v>
      </c>
    </row>
    <row r="571" ht="0.75" customHeight="1"/>
    <row r="572" spans="1:9" ht="13.5" customHeight="1">
      <c r="A572" s="259" t="s">
        <v>413</v>
      </c>
      <c r="B572" s="259"/>
      <c r="C572" s="259"/>
      <c r="D572" s="259"/>
      <c r="E572" s="259"/>
      <c r="F572" s="260">
        <v>285354</v>
      </c>
      <c r="G572" s="261" t="s">
        <v>1245</v>
      </c>
      <c r="H572" s="260">
        <v>0</v>
      </c>
      <c r="I572" s="186" t="s">
        <v>515</v>
      </c>
    </row>
    <row r="573" spans="1:9" ht="12.75" customHeight="1" hidden="1">
      <c r="A573" s="259"/>
      <c r="B573" s="259"/>
      <c r="C573" s="259"/>
      <c r="D573" s="259"/>
      <c r="E573" s="259"/>
      <c r="F573" s="260"/>
      <c r="G573" s="261"/>
      <c r="H573" s="260"/>
      <c r="I573" s="63"/>
    </row>
    <row r="574" spans="1:9" ht="13.5" customHeight="1">
      <c r="A574" s="262" t="s">
        <v>114</v>
      </c>
      <c r="B574" s="262"/>
      <c r="C574" s="263" t="s">
        <v>262</v>
      </c>
      <c r="D574" s="263"/>
      <c r="E574" s="187" t="s">
        <v>412</v>
      </c>
      <c r="F574" s="188">
        <v>285354</v>
      </c>
      <c r="G574" s="189" t="s">
        <v>1245</v>
      </c>
      <c r="H574" s="188">
        <v>0</v>
      </c>
      <c r="I574" s="189" t="s">
        <v>515</v>
      </c>
    </row>
    <row r="575" spans="1:9" ht="13.5" customHeight="1">
      <c r="A575" s="264" t="s">
        <v>263</v>
      </c>
      <c r="B575" s="264"/>
      <c r="C575" s="265" t="s">
        <v>264</v>
      </c>
      <c r="D575" s="265"/>
      <c r="E575" s="61" t="s">
        <v>412</v>
      </c>
      <c r="F575" s="59">
        <v>285354</v>
      </c>
      <c r="G575" s="60" t="s">
        <v>1245</v>
      </c>
      <c r="H575" s="59">
        <v>0</v>
      </c>
      <c r="I575" s="60" t="s">
        <v>515</v>
      </c>
    </row>
    <row r="576" spans="1:9" ht="13.5" customHeight="1">
      <c r="A576" s="264" t="s">
        <v>94</v>
      </c>
      <c r="B576" s="264"/>
      <c r="C576" s="265" t="s">
        <v>95</v>
      </c>
      <c r="D576" s="265"/>
      <c r="E576" s="61" t="s">
        <v>412</v>
      </c>
      <c r="F576" s="59">
        <v>285354</v>
      </c>
      <c r="G576" s="60" t="s">
        <v>1245</v>
      </c>
      <c r="H576" s="59">
        <v>0</v>
      </c>
      <c r="I576" s="60" t="s">
        <v>515</v>
      </c>
    </row>
    <row r="577" spans="1:9" ht="13.5" customHeight="1">
      <c r="A577" s="264" t="s">
        <v>296</v>
      </c>
      <c r="B577" s="264"/>
      <c r="C577" s="265" t="s">
        <v>297</v>
      </c>
      <c r="D577" s="265"/>
      <c r="E577" s="61" t="s">
        <v>412</v>
      </c>
      <c r="F577" s="59">
        <v>285354</v>
      </c>
      <c r="G577" s="60" t="s">
        <v>1245</v>
      </c>
      <c r="H577" s="59">
        <v>0</v>
      </c>
      <c r="I577" s="60" t="s">
        <v>515</v>
      </c>
    </row>
    <row r="578" spans="1:9" ht="13.5" customHeight="1">
      <c r="A578" s="258" t="s">
        <v>421</v>
      </c>
      <c r="B578" s="258"/>
      <c r="C578" s="258"/>
      <c r="D578" s="258"/>
      <c r="E578" s="258"/>
      <c r="F578" s="184">
        <v>82288.14</v>
      </c>
      <c r="G578" s="184">
        <v>82288.14</v>
      </c>
      <c r="H578" s="184">
        <v>0</v>
      </c>
      <c r="I578" s="185" t="s">
        <v>515</v>
      </c>
    </row>
    <row r="579" spans="1:9" ht="0.75" customHeight="1">
      <c r="A579" s="62"/>
      <c r="B579" s="62"/>
      <c r="C579" s="62"/>
      <c r="D579" s="62"/>
      <c r="E579" s="62"/>
      <c r="F579" s="62"/>
      <c r="G579" s="62"/>
      <c r="H579" s="62"/>
      <c r="I579" s="62"/>
    </row>
    <row r="580" spans="1:9" ht="13.5" customHeight="1">
      <c r="A580" s="259" t="s">
        <v>80</v>
      </c>
      <c r="B580" s="259"/>
      <c r="C580" s="259"/>
      <c r="D580" s="259"/>
      <c r="E580" s="259"/>
      <c r="F580" s="260">
        <v>33181</v>
      </c>
      <c r="G580" s="261" t="s">
        <v>1184</v>
      </c>
      <c r="H580" s="260">
        <v>0</v>
      </c>
      <c r="I580" s="186" t="s">
        <v>515</v>
      </c>
    </row>
    <row r="581" spans="1:9" ht="12.75" customHeight="1" hidden="1">
      <c r="A581" s="259"/>
      <c r="B581" s="259"/>
      <c r="C581" s="259"/>
      <c r="D581" s="259"/>
      <c r="E581" s="259"/>
      <c r="F581" s="260"/>
      <c r="G581" s="261"/>
      <c r="H581" s="260"/>
      <c r="I581" s="63"/>
    </row>
    <row r="582" spans="1:9" ht="13.5" customHeight="1">
      <c r="A582" s="262" t="s">
        <v>114</v>
      </c>
      <c r="B582" s="262"/>
      <c r="C582" s="263" t="s">
        <v>262</v>
      </c>
      <c r="D582" s="263"/>
      <c r="E582" s="187" t="s">
        <v>412</v>
      </c>
      <c r="F582" s="188">
        <v>33181</v>
      </c>
      <c r="G582" s="189" t="s">
        <v>1184</v>
      </c>
      <c r="H582" s="188">
        <v>0</v>
      </c>
      <c r="I582" s="189" t="s">
        <v>515</v>
      </c>
    </row>
    <row r="583" spans="1:9" ht="13.5" customHeight="1">
      <c r="A583" s="264" t="s">
        <v>263</v>
      </c>
      <c r="B583" s="264"/>
      <c r="C583" s="265" t="s">
        <v>264</v>
      </c>
      <c r="D583" s="265"/>
      <c r="E583" s="61" t="s">
        <v>412</v>
      </c>
      <c r="F583" s="59">
        <v>33181</v>
      </c>
      <c r="G583" s="60" t="s">
        <v>1184</v>
      </c>
      <c r="H583" s="59">
        <v>0</v>
      </c>
      <c r="I583" s="60" t="s">
        <v>515</v>
      </c>
    </row>
    <row r="584" spans="1:9" ht="13.5" customHeight="1">
      <c r="A584" s="264" t="s">
        <v>94</v>
      </c>
      <c r="B584" s="264"/>
      <c r="C584" s="265" t="s">
        <v>95</v>
      </c>
      <c r="D584" s="265"/>
      <c r="E584" s="61" t="s">
        <v>412</v>
      </c>
      <c r="F584" s="59">
        <v>33181</v>
      </c>
      <c r="G584" s="60" t="s">
        <v>1184</v>
      </c>
      <c r="H584" s="59">
        <v>0</v>
      </c>
      <c r="I584" s="60" t="s">
        <v>515</v>
      </c>
    </row>
    <row r="585" spans="1:9" ht="13.5" customHeight="1">
      <c r="A585" s="264" t="s">
        <v>101</v>
      </c>
      <c r="B585" s="264"/>
      <c r="C585" s="265" t="s">
        <v>102</v>
      </c>
      <c r="D585" s="265"/>
      <c r="E585" s="61" t="s">
        <v>412</v>
      </c>
      <c r="F585" s="59">
        <v>33181</v>
      </c>
      <c r="G585" s="60" t="s">
        <v>1184</v>
      </c>
      <c r="H585" s="59">
        <v>0</v>
      </c>
      <c r="I585" s="60" t="s">
        <v>515</v>
      </c>
    </row>
    <row r="586" ht="0.75" customHeight="1"/>
    <row r="587" spans="1:9" ht="13.5" customHeight="1">
      <c r="A587" s="259" t="s">
        <v>413</v>
      </c>
      <c r="B587" s="259"/>
      <c r="C587" s="259"/>
      <c r="D587" s="259"/>
      <c r="E587" s="259"/>
      <c r="F587" s="260">
        <v>49107.14</v>
      </c>
      <c r="G587" s="261" t="s">
        <v>1246</v>
      </c>
      <c r="H587" s="260">
        <v>0</v>
      </c>
      <c r="I587" s="186" t="s">
        <v>515</v>
      </c>
    </row>
    <row r="588" spans="1:9" ht="12.75" customHeight="1" hidden="1">
      <c r="A588" s="259"/>
      <c r="B588" s="259"/>
      <c r="C588" s="259"/>
      <c r="D588" s="259"/>
      <c r="E588" s="259"/>
      <c r="F588" s="260"/>
      <c r="G588" s="261"/>
      <c r="H588" s="260"/>
      <c r="I588" s="63"/>
    </row>
    <row r="589" spans="1:9" ht="13.5" customHeight="1">
      <c r="A589" s="262" t="s">
        <v>114</v>
      </c>
      <c r="B589" s="262"/>
      <c r="C589" s="263" t="s">
        <v>262</v>
      </c>
      <c r="D589" s="263"/>
      <c r="E589" s="187" t="s">
        <v>412</v>
      </c>
      <c r="F589" s="188">
        <v>49107.14</v>
      </c>
      <c r="G589" s="189" t="s">
        <v>1246</v>
      </c>
      <c r="H589" s="188">
        <v>0</v>
      </c>
      <c r="I589" s="189" t="s">
        <v>515</v>
      </c>
    </row>
    <row r="590" spans="1:9" ht="13.5" customHeight="1">
      <c r="A590" s="264" t="s">
        <v>263</v>
      </c>
      <c r="B590" s="264"/>
      <c r="C590" s="265" t="s">
        <v>264</v>
      </c>
      <c r="D590" s="265"/>
      <c r="E590" s="61" t="s">
        <v>412</v>
      </c>
      <c r="F590" s="59">
        <v>49107.14</v>
      </c>
      <c r="G590" s="60" t="s">
        <v>1246</v>
      </c>
      <c r="H590" s="59">
        <v>0</v>
      </c>
      <c r="I590" s="60" t="s">
        <v>515</v>
      </c>
    </row>
    <row r="591" spans="1:9" ht="13.5" customHeight="1">
      <c r="A591" s="264" t="s">
        <v>94</v>
      </c>
      <c r="B591" s="264"/>
      <c r="C591" s="265" t="s">
        <v>95</v>
      </c>
      <c r="D591" s="265"/>
      <c r="E591" s="61" t="s">
        <v>412</v>
      </c>
      <c r="F591" s="59">
        <v>49107.14</v>
      </c>
      <c r="G591" s="60" t="s">
        <v>1246</v>
      </c>
      <c r="H591" s="59">
        <v>0</v>
      </c>
      <c r="I591" s="60" t="s">
        <v>515</v>
      </c>
    </row>
    <row r="592" spans="1:9" ht="13.5" customHeight="1">
      <c r="A592" s="264" t="s">
        <v>101</v>
      </c>
      <c r="B592" s="264"/>
      <c r="C592" s="265" t="s">
        <v>102</v>
      </c>
      <c r="D592" s="265"/>
      <c r="E592" s="61" t="s">
        <v>412</v>
      </c>
      <c r="F592" s="59">
        <v>49107.14</v>
      </c>
      <c r="G592" s="60" t="s">
        <v>1246</v>
      </c>
      <c r="H592" s="59">
        <v>0</v>
      </c>
      <c r="I592" s="60" t="s">
        <v>515</v>
      </c>
    </row>
    <row r="593" spans="1:9" ht="13.5" customHeight="1">
      <c r="A593" s="258" t="s">
        <v>420</v>
      </c>
      <c r="B593" s="258"/>
      <c r="C593" s="258"/>
      <c r="D593" s="258"/>
      <c r="E593" s="258"/>
      <c r="F593" s="184">
        <v>6636.14</v>
      </c>
      <c r="G593" s="184">
        <v>6636.14</v>
      </c>
      <c r="H593" s="184">
        <v>0</v>
      </c>
      <c r="I593" s="185" t="s">
        <v>515</v>
      </c>
    </row>
    <row r="594" spans="1:9" ht="0.75" customHeight="1">
      <c r="A594" s="62"/>
      <c r="B594" s="62"/>
      <c r="C594" s="62"/>
      <c r="D594" s="62"/>
      <c r="E594" s="62"/>
      <c r="F594" s="62"/>
      <c r="G594" s="62"/>
      <c r="H594" s="62"/>
      <c r="I594" s="62"/>
    </row>
    <row r="595" spans="1:9" ht="13.5" customHeight="1">
      <c r="A595" s="259" t="s">
        <v>4</v>
      </c>
      <c r="B595" s="259"/>
      <c r="C595" s="259"/>
      <c r="D595" s="259"/>
      <c r="E595" s="259"/>
      <c r="F595" s="260">
        <v>6636.14</v>
      </c>
      <c r="G595" s="261" t="s">
        <v>598</v>
      </c>
      <c r="H595" s="260">
        <v>0</v>
      </c>
      <c r="I595" s="186" t="s">
        <v>515</v>
      </c>
    </row>
    <row r="596" spans="1:9" ht="12.75" customHeight="1" hidden="1">
      <c r="A596" s="259"/>
      <c r="B596" s="259"/>
      <c r="C596" s="259"/>
      <c r="D596" s="259"/>
      <c r="E596" s="259"/>
      <c r="F596" s="260"/>
      <c r="G596" s="261"/>
      <c r="H596" s="260"/>
      <c r="I596" s="63"/>
    </row>
    <row r="597" spans="1:9" ht="13.5" customHeight="1">
      <c r="A597" s="262" t="s">
        <v>113</v>
      </c>
      <c r="B597" s="262"/>
      <c r="C597" s="263" t="s">
        <v>246</v>
      </c>
      <c r="D597" s="263"/>
      <c r="E597" s="187" t="s">
        <v>412</v>
      </c>
      <c r="F597" s="188">
        <v>6636.14</v>
      </c>
      <c r="G597" s="189" t="s">
        <v>598</v>
      </c>
      <c r="H597" s="188">
        <v>0</v>
      </c>
      <c r="I597" s="189" t="s">
        <v>515</v>
      </c>
    </row>
    <row r="598" spans="1:9" ht="13.5" customHeight="1">
      <c r="A598" s="264" t="s">
        <v>249</v>
      </c>
      <c r="B598" s="264"/>
      <c r="C598" s="265" t="s">
        <v>250</v>
      </c>
      <c r="D598" s="265"/>
      <c r="E598" s="61" t="s">
        <v>412</v>
      </c>
      <c r="F598" s="59">
        <v>6636.14</v>
      </c>
      <c r="G598" s="60" t="s">
        <v>598</v>
      </c>
      <c r="H598" s="59">
        <v>0</v>
      </c>
      <c r="I598" s="60" t="s">
        <v>515</v>
      </c>
    </row>
    <row r="599" spans="1:9" ht="13.5" customHeight="1">
      <c r="A599" s="264" t="s">
        <v>5</v>
      </c>
      <c r="B599" s="264"/>
      <c r="C599" s="265" t="s">
        <v>6</v>
      </c>
      <c r="D599" s="265"/>
      <c r="E599" s="61" t="s">
        <v>412</v>
      </c>
      <c r="F599" s="59">
        <v>6636.14</v>
      </c>
      <c r="G599" s="60" t="s">
        <v>598</v>
      </c>
      <c r="H599" s="59">
        <v>0</v>
      </c>
      <c r="I599" s="60" t="s">
        <v>515</v>
      </c>
    </row>
    <row r="600" spans="1:9" ht="13.5" customHeight="1">
      <c r="A600" s="264" t="s">
        <v>61</v>
      </c>
      <c r="B600" s="264"/>
      <c r="C600" s="265" t="s">
        <v>62</v>
      </c>
      <c r="D600" s="265"/>
      <c r="E600" s="61" t="s">
        <v>412</v>
      </c>
      <c r="F600" s="59">
        <v>6636.14</v>
      </c>
      <c r="G600" s="60" t="s">
        <v>598</v>
      </c>
      <c r="H600" s="59">
        <v>0</v>
      </c>
      <c r="I600" s="60" t="s">
        <v>515</v>
      </c>
    </row>
    <row r="601" spans="1:9" ht="13.5" customHeight="1">
      <c r="A601" s="258" t="s">
        <v>419</v>
      </c>
      <c r="B601" s="258"/>
      <c r="C601" s="258"/>
      <c r="D601" s="258"/>
      <c r="E601" s="258"/>
      <c r="F601" s="184">
        <v>86270</v>
      </c>
      <c r="G601" s="184">
        <v>86270</v>
      </c>
      <c r="H601" s="184">
        <v>0</v>
      </c>
      <c r="I601" s="185" t="s">
        <v>515</v>
      </c>
    </row>
    <row r="602" spans="1:9" ht="0.75" customHeight="1">
      <c r="A602" s="62"/>
      <c r="B602" s="62"/>
      <c r="C602" s="62"/>
      <c r="D602" s="62"/>
      <c r="E602" s="62"/>
      <c r="F602" s="62"/>
      <c r="G602" s="62"/>
      <c r="H602" s="62"/>
      <c r="I602" s="62"/>
    </row>
    <row r="603" spans="1:9" ht="13.5" customHeight="1">
      <c r="A603" s="259" t="s">
        <v>25</v>
      </c>
      <c r="B603" s="259"/>
      <c r="C603" s="259"/>
      <c r="D603" s="259"/>
      <c r="E603" s="259"/>
      <c r="F603" s="260">
        <v>36366</v>
      </c>
      <c r="G603" s="261" t="s">
        <v>1247</v>
      </c>
      <c r="H603" s="260">
        <v>0</v>
      </c>
      <c r="I603" s="186" t="s">
        <v>515</v>
      </c>
    </row>
    <row r="604" spans="1:9" ht="12.75" customHeight="1" hidden="1">
      <c r="A604" s="259"/>
      <c r="B604" s="259"/>
      <c r="C604" s="259"/>
      <c r="D604" s="259"/>
      <c r="E604" s="259"/>
      <c r="F604" s="260"/>
      <c r="G604" s="261"/>
      <c r="H604" s="260"/>
      <c r="I604" s="63"/>
    </row>
    <row r="605" spans="1:9" ht="13.5" customHeight="1">
      <c r="A605" s="262" t="s">
        <v>114</v>
      </c>
      <c r="B605" s="262"/>
      <c r="C605" s="263" t="s">
        <v>262</v>
      </c>
      <c r="D605" s="263"/>
      <c r="E605" s="187" t="s">
        <v>412</v>
      </c>
      <c r="F605" s="188">
        <v>36366</v>
      </c>
      <c r="G605" s="189" t="s">
        <v>1247</v>
      </c>
      <c r="H605" s="188">
        <v>0</v>
      </c>
      <c r="I605" s="189" t="s">
        <v>515</v>
      </c>
    </row>
    <row r="606" spans="1:9" ht="13.5" customHeight="1">
      <c r="A606" s="264" t="s">
        <v>263</v>
      </c>
      <c r="B606" s="264"/>
      <c r="C606" s="265" t="s">
        <v>264</v>
      </c>
      <c r="D606" s="265"/>
      <c r="E606" s="61" t="s">
        <v>412</v>
      </c>
      <c r="F606" s="59">
        <v>36366</v>
      </c>
      <c r="G606" s="60" t="s">
        <v>1247</v>
      </c>
      <c r="H606" s="59">
        <v>0</v>
      </c>
      <c r="I606" s="60" t="s">
        <v>515</v>
      </c>
    </row>
    <row r="607" spans="1:9" ht="13.5" customHeight="1">
      <c r="A607" s="264" t="s">
        <v>94</v>
      </c>
      <c r="B607" s="264"/>
      <c r="C607" s="265" t="s">
        <v>95</v>
      </c>
      <c r="D607" s="265"/>
      <c r="E607" s="61" t="s">
        <v>412</v>
      </c>
      <c r="F607" s="59">
        <v>36366</v>
      </c>
      <c r="G607" s="60" t="s">
        <v>1247</v>
      </c>
      <c r="H607" s="59">
        <v>0</v>
      </c>
      <c r="I607" s="60" t="s">
        <v>515</v>
      </c>
    </row>
    <row r="608" spans="1:9" ht="13.5" customHeight="1">
      <c r="A608" s="264" t="s">
        <v>101</v>
      </c>
      <c r="B608" s="264"/>
      <c r="C608" s="265" t="s">
        <v>102</v>
      </c>
      <c r="D608" s="265"/>
      <c r="E608" s="61" t="s">
        <v>412</v>
      </c>
      <c r="F608" s="59">
        <v>36366</v>
      </c>
      <c r="G608" s="60" t="s">
        <v>1247</v>
      </c>
      <c r="H608" s="59">
        <v>0</v>
      </c>
      <c r="I608" s="60" t="s">
        <v>515</v>
      </c>
    </row>
    <row r="609" ht="0.75" customHeight="1"/>
    <row r="610" spans="1:9" ht="13.5" customHeight="1">
      <c r="A610" s="259" t="s">
        <v>1107</v>
      </c>
      <c r="B610" s="259"/>
      <c r="C610" s="259"/>
      <c r="D610" s="259"/>
      <c r="E610" s="259"/>
      <c r="F610" s="260">
        <v>49904</v>
      </c>
      <c r="G610" s="261" t="s">
        <v>1248</v>
      </c>
      <c r="H610" s="260">
        <v>0</v>
      </c>
      <c r="I610" s="186" t="s">
        <v>515</v>
      </c>
    </row>
    <row r="611" spans="1:9" ht="12.75" customHeight="1" hidden="1">
      <c r="A611" s="259"/>
      <c r="B611" s="259"/>
      <c r="C611" s="259"/>
      <c r="D611" s="259"/>
      <c r="E611" s="259"/>
      <c r="F611" s="260"/>
      <c r="G611" s="261"/>
      <c r="H611" s="260"/>
      <c r="I611" s="63"/>
    </row>
    <row r="612" spans="1:9" ht="13.5" customHeight="1">
      <c r="A612" s="262" t="s">
        <v>114</v>
      </c>
      <c r="B612" s="262"/>
      <c r="C612" s="263" t="s">
        <v>262</v>
      </c>
      <c r="D612" s="263"/>
      <c r="E612" s="187" t="s">
        <v>412</v>
      </c>
      <c r="F612" s="188">
        <v>49904</v>
      </c>
      <c r="G612" s="189" t="s">
        <v>1248</v>
      </c>
      <c r="H612" s="188">
        <v>0</v>
      </c>
      <c r="I612" s="189" t="s">
        <v>515</v>
      </c>
    </row>
    <row r="613" spans="1:9" ht="13.5" customHeight="1">
      <c r="A613" s="264" t="s">
        <v>263</v>
      </c>
      <c r="B613" s="264"/>
      <c r="C613" s="265" t="s">
        <v>264</v>
      </c>
      <c r="D613" s="265"/>
      <c r="E613" s="61" t="s">
        <v>412</v>
      </c>
      <c r="F613" s="59">
        <v>49904</v>
      </c>
      <c r="G613" s="60" t="s">
        <v>1248</v>
      </c>
      <c r="H613" s="59">
        <v>0</v>
      </c>
      <c r="I613" s="60" t="s">
        <v>515</v>
      </c>
    </row>
    <row r="614" spans="1:9" ht="13.5" customHeight="1">
      <c r="A614" s="264" t="s">
        <v>94</v>
      </c>
      <c r="B614" s="264"/>
      <c r="C614" s="265" t="s">
        <v>95</v>
      </c>
      <c r="D614" s="265"/>
      <c r="E614" s="61" t="s">
        <v>412</v>
      </c>
      <c r="F614" s="59">
        <v>49904</v>
      </c>
      <c r="G614" s="60" t="s">
        <v>1248</v>
      </c>
      <c r="H614" s="59">
        <v>0</v>
      </c>
      <c r="I614" s="60" t="s">
        <v>515</v>
      </c>
    </row>
    <row r="615" spans="1:9" ht="13.5" customHeight="1">
      <c r="A615" s="264" t="s">
        <v>101</v>
      </c>
      <c r="B615" s="264"/>
      <c r="C615" s="265" t="s">
        <v>102</v>
      </c>
      <c r="D615" s="265"/>
      <c r="E615" s="61" t="s">
        <v>412</v>
      </c>
      <c r="F615" s="59">
        <v>49904</v>
      </c>
      <c r="G615" s="60" t="s">
        <v>1248</v>
      </c>
      <c r="H615" s="59">
        <v>0</v>
      </c>
      <c r="I615" s="60" t="s">
        <v>515</v>
      </c>
    </row>
    <row r="616" spans="1:9" ht="15" customHeight="1">
      <c r="A616" s="257" t="s">
        <v>418</v>
      </c>
      <c r="B616" s="257"/>
      <c r="C616" s="257"/>
      <c r="D616" s="257"/>
      <c r="E616" s="257"/>
      <c r="F616" s="182">
        <v>96887.19</v>
      </c>
      <c r="G616" s="183" t="s">
        <v>1249</v>
      </c>
      <c r="H616" s="182">
        <v>43150.11</v>
      </c>
      <c r="I616" s="183" t="s">
        <v>1250</v>
      </c>
    </row>
    <row r="617" spans="1:9" ht="13.5" customHeight="1">
      <c r="A617" s="258" t="s">
        <v>417</v>
      </c>
      <c r="B617" s="258"/>
      <c r="C617" s="258"/>
      <c r="D617" s="258"/>
      <c r="E617" s="258"/>
      <c r="F617" s="184">
        <v>61052.51</v>
      </c>
      <c r="G617" s="184">
        <v>61052.51</v>
      </c>
      <c r="H617" s="184">
        <v>12668.86</v>
      </c>
      <c r="I617" s="185" t="s">
        <v>1251</v>
      </c>
    </row>
    <row r="618" spans="1:9" ht="0.75" customHeight="1">
      <c r="A618" s="62"/>
      <c r="B618" s="62"/>
      <c r="C618" s="62"/>
      <c r="D618" s="62"/>
      <c r="E618" s="62"/>
      <c r="F618" s="62"/>
      <c r="G618" s="62"/>
      <c r="H618" s="62"/>
      <c r="I618" s="62"/>
    </row>
    <row r="619" spans="1:9" ht="13.5" customHeight="1">
      <c r="A619" s="259" t="s">
        <v>25</v>
      </c>
      <c r="B619" s="259"/>
      <c r="C619" s="259"/>
      <c r="D619" s="259"/>
      <c r="E619" s="259"/>
      <c r="F619" s="260">
        <v>47780.51</v>
      </c>
      <c r="G619" s="261" t="s">
        <v>1252</v>
      </c>
      <c r="H619" s="260">
        <v>8394.23</v>
      </c>
      <c r="I619" s="186" t="s">
        <v>1253</v>
      </c>
    </row>
    <row r="620" spans="1:9" ht="12.75" customHeight="1" hidden="1">
      <c r="A620" s="259"/>
      <c r="B620" s="259"/>
      <c r="C620" s="259"/>
      <c r="D620" s="259"/>
      <c r="E620" s="259"/>
      <c r="F620" s="260"/>
      <c r="G620" s="261"/>
      <c r="H620" s="260"/>
      <c r="I620" s="63"/>
    </row>
    <row r="621" spans="1:9" ht="13.5" customHeight="1">
      <c r="A621" s="262" t="s">
        <v>113</v>
      </c>
      <c r="B621" s="262"/>
      <c r="C621" s="263" t="s">
        <v>246</v>
      </c>
      <c r="D621" s="263"/>
      <c r="E621" s="187" t="s">
        <v>412</v>
      </c>
      <c r="F621" s="188">
        <v>47780.51</v>
      </c>
      <c r="G621" s="189" t="s">
        <v>1252</v>
      </c>
      <c r="H621" s="188">
        <v>8394.23</v>
      </c>
      <c r="I621" s="189" t="s">
        <v>1253</v>
      </c>
    </row>
    <row r="622" spans="1:9" ht="13.5" customHeight="1">
      <c r="A622" s="264" t="s">
        <v>249</v>
      </c>
      <c r="B622" s="264"/>
      <c r="C622" s="265" t="s">
        <v>250</v>
      </c>
      <c r="D622" s="265"/>
      <c r="E622" s="61" t="s">
        <v>412</v>
      </c>
      <c r="F622" s="59">
        <v>47780.51</v>
      </c>
      <c r="G622" s="60" t="s">
        <v>1252</v>
      </c>
      <c r="H622" s="59">
        <v>8394.23</v>
      </c>
      <c r="I622" s="60" t="s">
        <v>1253</v>
      </c>
    </row>
    <row r="623" spans="1:9" ht="13.5" customHeight="1">
      <c r="A623" s="264" t="s">
        <v>5</v>
      </c>
      <c r="B623" s="264"/>
      <c r="C623" s="265" t="s">
        <v>6</v>
      </c>
      <c r="D623" s="265"/>
      <c r="E623" s="61" t="s">
        <v>412</v>
      </c>
      <c r="F623" s="59">
        <v>34508.23</v>
      </c>
      <c r="G623" s="60" t="s">
        <v>1254</v>
      </c>
      <c r="H623" s="59">
        <v>8394.23</v>
      </c>
      <c r="I623" s="60" t="s">
        <v>1255</v>
      </c>
    </row>
    <row r="624" spans="1:9" ht="13.5" customHeight="1">
      <c r="A624" s="264" t="s">
        <v>63</v>
      </c>
      <c r="B624" s="264"/>
      <c r="C624" s="265" t="s">
        <v>64</v>
      </c>
      <c r="D624" s="265"/>
      <c r="E624" s="61" t="s">
        <v>412</v>
      </c>
      <c r="F624" s="59">
        <v>34508.23</v>
      </c>
      <c r="G624" s="60" t="s">
        <v>1254</v>
      </c>
      <c r="H624" s="59">
        <v>8394.23</v>
      </c>
      <c r="I624" s="60" t="s">
        <v>1255</v>
      </c>
    </row>
    <row r="625" spans="1:9" ht="13.5" customHeight="1">
      <c r="A625" s="264" t="s">
        <v>11</v>
      </c>
      <c r="B625" s="264"/>
      <c r="C625" s="265" t="s">
        <v>12</v>
      </c>
      <c r="D625" s="265"/>
      <c r="E625" s="61" t="s">
        <v>412</v>
      </c>
      <c r="F625" s="59">
        <v>13272.28</v>
      </c>
      <c r="G625" s="60" t="s">
        <v>1220</v>
      </c>
      <c r="H625" s="59">
        <v>0</v>
      </c>
      <c r="I625" s="60" t="s">
        <v>515</v>
      </c>
    </row>
    <row r="626" spans="1:9" ht="13.5" customHeight="1">
      <c r="A626" s="264" t="s">
        <v>71</v>
      </c>
      <c r="B626" s="264"/>
      <c r="C626" s="265" t="s">
        <v>72</v>
      </c>
      <c r="D626" s="265"/>
      <c r="E626" s="61" t="s">
        <v>412</v>
      </c>
      <c r="F626" s="59">
        <v>13272.28</v>
      </c>
      <c r="G626" s="60" t="s">
        <v>1220</v>
      </c>
      <c r="H626" s="59">
        <v>0</v>
      </c>
      <c r="I626" s="60" t="s">
        <v>515</v>
      </c>
    </row>
    <row r="627" ht="0.75" customHeight="1"/>
    <row r="628" spans="1:9" ht="13.5" customHeight="1">
      <c r="A628" s="259" t="s">
        <v>80</v>
      </c>
      <c r="B628" s="259"/>
      <c r="C628" s="259"/>
      <c r="D628" s="259"/>
      <c r="E628" s="259"/>
      <c r="F628" s="260">
        <v>13272</v>
      </c>
      <c r="G628" s="261" t="s">
        <v>889</v>
      </c>
      <c r="H628" s="260">
        <v>4274.63</v>
      </c>
      <c r="I628" s="186" t="s">
        <v>1256</v>
      </c>
    </row>
    <row r="629" spans="1:9" ht="12.75" customHeight="1" hidden="1">
      <c r="A629" s="259"/>
      <c r="B629" s="259"/>
      <c r="C629" s="259"/>
      <c r="D629" s="259"/>
      <c r="E629" s="259"/>
      <c r="F629" s="260"/>
      <c r="G629" s="261"/>
      <c r="H629" s="260"/>
      <c r="I629" s="63"/>
    </row>
    <row r="630" spans="1:9" ht="13.5" customHeight="1">
      <c r="A630" s="262" t="s">
        <v>113</v>
      </c>
      <c r="B630" s="262"/>
      <c r="C630" s="263" t="s">
        <v>246</v>
      </c>
      <c r="D630" s="263"/>
      <c r="E630" s="187" t="s">
        <v>412</v>
      </c>
      <c r="F630" s="188">
        <v>13272</v>
      </c>
      <c r="G630" s="189" t="s">
        <v>889</v>
      </c>
      <c r="H630" s="188">
        <v>4274.63</v>
      </c>
      <c r="I630" s="189" t="s">
        <v>1256</v>
      </c>
    </row>
    <row r="631" spans="1:9" ht="13.5" customHeight="1">
      <c r="A631" s="264" t="s">
        <v>249</v>
      </c>
      <c r="B631" s="264"/>
      <c r="C631" s="265" t="s">
        <v>250</v>
      </c>
      <c r="D631" s="265"/>
      <c r="E631" s="61" t="s">
        <v>412</v>
      </c>
      <c r="F631" s="59">
        <v>13272</v>
      </c>
      <c r="G631" s="60" t="s">
        <v>889</v>
      </c>
      <c r="H631" s="59">
        <v>4274.63</v>
      </c>
      <c r="I631" s="60" t="s">
        <v>1256</v>
      </c>
    </row>
    <row r="632" spans="1:9" ht="13.5" customHeight="1">
      <c r="A632" s="264" t="s">
        <v>5</v>
      </c>
      <c r="B632" s="264"/>
      <c r="C632" s="265" t="s">
        <v>6</v>
      </c>
      <c r="D632" s="265"/>
      <c r="E632" s="61" t="s">
        <v>412</v>
      </c>
      <c r="F632" s="59">
        <v>13272</v>
      </c>
      <c r="G632" s="60" t="s">
        <v>889</v>
      </c>
      <c r="H632" s="59">
        <v>4274.63</v>
      </c>
      <c r="I632" s="60" t="s">
        <v>1256</v>
      </c>
    </row>
    <row r="633" spans="1:9" ht="13.5" customHeight="1">
      <c r="A633" s="264" t="s">
        <v>63</v>
      </c>
      <c r="B633" s="264"/>
      <c r="C633" s="265" t="s">
        <v>64</v>
      </c>
      <c r="D633" s="265"/>
      <c r="E633" s="61" t="s">
        <v>412</v>
      </c>
      <c r="F633" s="59">
        <v>13272</v>
      </c>
      <c r="G633" s="60" t="s">
        <v>889</v>
      </c>
      <c r="H633" s="59">
        <v>4274.63</v>
      </c>
      <c r="I633" s="60" t="s">
        <v>1256</v>
      </c>
    </row>
    <row r="634" spans="1:9" ht="13.5" customHeight="1">
      <c r="A634" s="258" t="s">
        <v>1257</v>
      </c>
      <c r="B634" s="258"/>
      <c r="C634" s="258"/>
      <c r="D634" s="258"/>
      <c r="E634" s="258"/>
      <c r="F634" s="184">
        <v>35834.68</v>
      </c>
      <c r="G634" s="184">
        <v>35834.68</v>
      </c>
      <c r="H634" s="184">
        <v>30481.25</v>
      </c>
      <c r="I634" s="185" t="s">
        <v>1258</v>
      </c>
    </row>
    <row r="635" spans="1:9" ht="0.75" customHeight="1">
      <c r="A635" s="62"/>
      <c r="B635" s="62"/>
      <c r="C635" s="62"/>
      <c r="D635" s="62"/>
      <c r="E635" s="62"/>
      <c r="F635" s="62"/>
      <c r="G635" s="62"/>
      <c r="H635" s="62"/>
      <c r="I635" s="62"/>
    </row>
    <row r="636" spans="1:9" ht="13.5" customHeight="1">
      <c r="A636" s="259" t="s">
        <v>25</v>
      </c>
      <c r="B636" s="259"/>
      <c r="C636" s="259"/>
      <c r="D636" s="259"/>
      <c r="E636" s="259"/>
      <c r="F636" s="260">
        <v>23491.68</v>
      </c>
      <c r="G636" s="261" t="s">
        <v>1259</v>
      </c>
      <c r="H636" s="260">
        <v>18288.75</v>
      </c>
      <c r="I636" s="186" t="s">
        <v>1260</v>
      </c>
    </row>
    <row r="637" spans="1:9" ht="12.75" customHeight="1" hidden="1">
      <c r="A637" s="259"/>
      <c r="B637" s="259"/>
      <c r="C637" s="259"/>
      <c r="D637" s="259"/>
      <c r="E637" s="259"/>
      <c r="F637" s="260"/>
      <c r="G637" s="261"/>
      <c r="H637" s="260"/>
      <c r="I637" s="63"/>
    </row>
    <row r="638" spans="1:9" ht="13.5" customHeight="1">
      <c r="A638" s="262" t="s">
        <v>114</v>
      </c>
      <c r="B638" s="262"/>
      <c r="C638" s="263" t="s">
        <v>262</v>
      </c>
      <c r="D638" s="263"/>
      <c r="E638" s="187" t="s">
        <v>412</v>
      </c>
      <c r="F638" s="188">
        <v>23491.68</v>
      </c>
      <c r="G638" s="189" t="s">
        <v>1259</v>
      </c>
      <c r="H638" s="188">
        <v>18288.75</v>
      </c>
      <c r="I638" s="189" t="s">
        <v>1260</v>
      </c>
    </row>
    <row r="639" spans="1:9" ht="13.5" customHeight="1">
      <c r="A639" s="264" t="s">
        <v>263</v>
      </c>
      <c r="B639" s="264"/>
      <c r="C639" s="265" t="s">
        <v>264</v>
      </c>
      <c r="D639" s="265"/>
      <c r="E639" s="61" t="s">
        <v>412</v>
      </c>
      <c r="F639" s="59">
        <v>23491.68</v>
      </c>
      <c r="G639" s="60" t="s">
        <v>1259</v>
      </c>
      <c r="H639" s="59">
        <v>18288.75</v>
      </c>
      <c r="I639" s="60" t="s">
        <v>1260</v>
      </c>
    </row>
    <row r="640" spans="1:9" ht="13.5" customHeight="1">
      <c r="A640" s="264" t="s">
        <v>94</v>
      </c>
      <c r="B640" s="264"/>
      <c r="C640" s="265" t="s">
        <v>95</v>
      </c>
      <c r="D640" s="265"/>
      <c r="E640" s="61" t="s">
        <v>412</v>
      </c>
      <c r="F640" s="59">
        <v>3981.68</v>
      </c>
      <c r="G640" s="60" t="s">
        <v>590</v>
      </c>
      <c r="H640" s="59">
        <v>0</v>
      </c>
      <c r="I640" s="60" t="s">
        <v>515</v>
      </c>
    </row>
    <row r="641" spans="1:9" ht="13.5" customHeight="1">
      <c r="A641" s="264" t="s">
        <v>101</v>
      </c>
      <c r="B641" s="264"/>
      <c r="C641" s="265" t="s">
        <v>102</v>
      </c>
      <c r="D641" s="265"/>
      <c r="E641" s="61" t="s">
        <v>412</v>
      </c>
      <c r="F641" s="59">
        <v>3981.68</v>
      </c>
      <c r="G641" s="60" t="s">
        <v>590</v>
      </c>
      <c r="H641" s="59">
        <v>0</v>
      </c>
      <c r="I641" s="60" t="s">
        <v>515</v>
      </c>
    </row>
    <row r="642" spans="1:9" ht="13.5" customHeight="1">
      <c r="A642" s="264" t="s">
        <v>28</v>
      </c>
      <c r="B642" s="264"/>
      <c r="C642" s="265" t="s">
        <v>29</v>
      </c>
      <c r="D642" s="265"/>
      <c r="E642" s="61" t="s">
        <v>412</v>
      </c>
      <c r="F642" s="59">
        <v>19510</v>
      </c>
      <c r="G642" s="60" t="s">
        <v>1261</v>
      </c>
      <c r="H642" s="59">
        <v>18288.75</v>
      </c>
      <c r="I642" s="60" t="s">
        <v>1262</v>
      </c>
    </row>
    <row r="643" spans="1:9" ht="13.5" customHeight="1">
      <c r="A643" s="264" t="s">
        <v>96</v>
      </c>
      <c r="B643" s="264"/>
      <c r="C643" s="265" t="s">
        <v>97</v>
      </c>
      <c r="D643" s="265"/>
      <c r="E643" s="61" t="s">
        <v>412</v>
      </c>
      <c r="F643" s="59">
        <v>19510</v>
      </c>
      <c r="G643" s="60" t="s">
        <v>1261</v>
      </c>
      <c r="H643" s="59">
        <v>18288.75</v>
      </c>
      <c r="I643" s="60" t="s">
        <v>1262</v>
      </c>
    </row>
    <row r="644" ht="0.75" customHeight="1"/>
    <row r="645" spans="1:9" ht="13.5" customHeight="1">
      <c r="A645" s="259" t="s">
        <v>80</v>
      </c>
      <c r="B645" s="259"/>
      <c r="C645" s="259"/>
      <c r="D645" s="259"/>
      <c r="E645" s="259"/>
      <c r="F645" s="260">
        <v>12343</v>
      </c>
      <c r="G645" s="261" t="s">
        <v>1263</v>
      </c>
      <c r="H645" s="260">
        <v>12192.5</v>
      </c>
      <c r="I645" s="60" t="s">
        <v>1264</v>
      </c>
    </row>
    <row r="646" spans="1:9" ht="12.75" customHeight="1" hidden="1">
      <c r="A646" s="259"/>
      <c r="B646" s="259"/>
      <c r="C646" s="259"/>
      <c r="D646" s="259"/>
      <c r="E646" s="259"/>
      <c r="F646" s="260"/>
      <c r="G646" s="261"/>
      <c r="H646" s="260"/>
      <c r="I646" s="66"/>
    </row>
    <row r="647" spans="1:9" ht="13.5" customHeight="1">
      <c r="A647" s="262" t="s">
        <v>114</v>
      </c>
      <c r="B647" s="262"/>
      <c r="C647" s="263" t="s">
        <v>262</v>
      </c>
      <c r="D647" s="263"/>
      <c r="E647" s="187" t="s">
        <v>412</v>
      </c>
      <c r="F647" s="188">
        <v>12343</v>
      </c>
      <c r="G647" s="189" t="s">
        <v>1263</v>
      </c>
      <c r="H647" s="188">
        <v>12192.5</v>
      </c>
      <c r="I647" s="189" t="s">
        <v>1264</v>
      </c>
    </row>
    <row r="648" spans="1:9" ht="13.5" customHeight="1">
      <c r="A648" s="264" t="s">
        <v>263</v>
      </c>
      <c r="B648" s="264"/>
      <c r="C648" s="265" t="s">
        <v>264</v>
      </c>
      <c r="D648" s="265"/>
      <c r="E648" s="61" t="s">
        <v>412</v>
      </c>
      <c r="F648" s="59">
        <v>12343</v>
      </c>
      <c r="G648" s="60" t="s">
        <v>1263</v>
      </c>
      <c r="H648" s="59">
        <v>12192.5</v>
      </c>
      <c r="I648" s="60" t="s">
        <v>1264</v>
      </c>
    </row>
    <row r="649" spans="1:9" ht="13.5" customHeight="1">
      <c r="A649" s="264" t="s">
        <v>28</v>
      </c>
      <c r="B649" s="264"/>
      <c r="C649" s="265" t="s">
        <v>29</v>
      </c>
      <c r="D649" s="265"/>
      <c r="E649" s="61" t="s">
        <v>412</v>
      </c>
      <c r="F649" s="59">
        <v>12343</v>
      </c>
      <c r="G649" s="60" t="s">
        <v>1263</v>
      </c>
      <c r="H649" s="59">
        <v>12192.5</v>
      </c>
      <c r="I649" s="60" t="s">
        <v>1264</v>
      </c>
    </row>
    <row r="650" spans="1:9" ht="13.5" customHeight="1">
      <c r="A650" s="264" t="s">
        <v>96</v>
      </c>
      <c r="B650" s="264"/>
      <c r="C650" s="265" t="s">
        <v>97</v>
      </c>
      <c r="D650" s="265"/>
      <c r="E650" s="61" t="s">
        <v>412</v>
      </c>
      <c r="F650" s="59">
        <v>12343</v>
      </c>
      <c r="G650" s="60" t="s">
        <v>1263</v>
      </c>
      <c r="H650" s="59">
        <v>12192.5</v>
      </c>
      <c r="I650" s="60" t="s">
        <v>1264</v>
      </c>
    </row>
    <row r="651" spans="1:9" ht="15" customHeight="1">
      <c r="A651" s="257" t="s">
        <v>416</v>
      </c>
      <c r="B651" s="257"/>
      <c r="C651" s="257"/>
      <c r="D651" s="257"/>
      <c r="E651" s="257"/>
      <c r="F651" s="182">
        <v>200550.72</v>
      </c>
      <c r="G651" s="183" t="s">
        <v>1265</v>
      </c>
      <c r="H651" s="182">
        <v>441549.18</v>
      </c>
      <c r="I651" s="183" t="s">
        <v>1266</v>
      </c>
    </row>
    <row r="652" spans="1:9" ht="13.5" customHeight="1">
      <c r="A652" s="258" t="s">
        <v>415</v>
      </c>
      <c r="B652" s="258"/>
      <c r="C652" s="258"/>
      <c r="D652" s="258"/>
      <c r="E652" s="258"/>
      <c r="F652" s="184">
        <v>54555.72</v>
      </c>
      <c r="G652" s="184">
        <v>54555.72</v>
      </c>
      <c r="H652" s="184">
        <v>24401.08</v>
      </c>
      <c r="I652" s="185" t="s">
        <v>1267</v>
      </c>
    </row>
    <row r="653" spans="1:9" ht="0.75" customHeight="1">
      <c r="A653" s="62"/>
      <c r="B653" s="62"/>
      <c r="C653" s="62"/>
      <c r="D653" s="62"/>
      <c r="E653" s="62"/>
      <c r="F653" s="62"/>
      <c r="G653" s="62"/>
      <c r="H653" s="62"/>
      <c r="I653" s="62"/>
    </row>
    <row r="654" spans="1:9" ht="13.5" customHeight="1">
      <c r="A654" s="259" t="s">
        <v>4</v>
      </c>
      <c r="B654" s="259"/>
      <c r="C654" s="259"/>
      <c r="D654" s="259"/>
      <c r="E654" s="259"/>
      <c r="F654" s="260">
        <v>50573.72</v>
      </c>
      <c r="G654" s="261" t="s">
        <v>1268</v>
      </c>
      <c r="H654" s="260">
        <v>24401.08</v>
      </c>
      <c r="I654" s="186" t="s">
        <v>1269</v>
      </c>
    </row>
    <row r="655" spans="1:9" ht="12.75" customHeight="1" hidden="1">
      <c r="A655" s="259"/>
      <c r="B655" s="259"/>
      <c r="C655" s="259"/>
      <c r="D655" s="259"/>
      <c r="E655" s="259"/>
      <c r="F655" s="260"/>
      <c r="G655" s="261"/>
      <c r="H655" s="260"/>
      <c r="I655" s="63"/>
    </row>
    <row r="656" spans="1:9" ht="13.5" customHeight="1">
      <c r="A656" s="262" t="s">
        <v>113</v>
      </c>
      <c r="B656" s="262"/>
      <c r="C656" s="263" t="s">
        <v>246</v>
      </c>
      <c r="D656" s="263"/>
      <c r="E656" s="187" t="s">
        <v>412</v>
      </c>
      <c r="F656" s="188">
        <v>37298.72</v>
      </c>
      <c r="G656" s="189" t="s">
        <v>1270</v>
      </c>
      <c r="H656" s="188">
        <v>15686.5</v>
      </c>
      <c r="I656" s="189" t="s">
        <v>1271</v>
      </c>
    </row>
    <row r="657" spans="1:9" ht="13.5" customHeight="1">
      <c r="A657" s="264" t="s">
        <v>249</v>
      </c>
      <c r="B657" s="264"/>
      <c r="C657" s="265" t="s">
        <v>250</v>
      </c>
      <c r="D657" s="265"/>
      <c r="E657" s="61" t="s">
        <v>412</v>
      </c>
      <c r="F657" s="59">
        <v>37298.72</v>
      </c>
      <c r="G657" s="60" t="s">
        <v>1270</v>
      </c>
      <c r="H657" s="59">
        <v>15686.5</v>
      </c>
      <c r="I657" s="60" t="s">
        <v>1271</v>
      </c>
    </row>
    <row r="658" spans="1:9" ht="13.5" customHeight="1">
      <c r="A658" s="264" t="s">
        <v>5</v>
      </c>
      <c r="B658" s="264"/>
      <c r="C658" s="265" t="s">
        <v>6</v>
      </c>
      <c r="D658" s="265"/>
      <c r="E658" s="61" t="s">
        <v>412</v>
      </c>
      <c r="F658" s="59">
        <v>37298.72</v>
      </c>
      <c r="G658" s="60" t="s">
        <v>1270</v>
      </c>
      <c r="H658" s="59">
        <v>15686.5</v>
      </c>
      <c r="I658" s="60" t="s">
        <v>1271</v>
      </c>
    </row>
    <row r="659" spans="1:9" ht="13.5" customHeight="1">
      <c r="A659" s="264" t="s">
        <v>9</v>
      </c>
      <c r="B659" s="264"/>
      <c r="C659" s="265" t="s">
        <v>10</v>
      </c>
      <c r="D659" s="265"/>
      <c r="E659" s="61" t="s">
        <v>412</v>
      </c>
      <c r="F659" s="59">
        <v>3985</v>
      </c>
      <c r="G659" s="60" t="s">
        <v>1272</v>
      </c>
      <c r="H659" s="59">
        <v>0</v>
      </c>
      <c r="I659" s="60" t="s">
        <v>515</v>
      </c>
    </row>
    <row r="660" spans="1:9" ht="13.5" customHeight="1">
      <c r="A660" s="264" t="s">
        <v>26</v>
      </c>
      <c r="B660" s="264"/>
      <c r="C660" s="265" t="s">
        <v>27</v>
      </c>
      <c r="D660" s="265"/>
      <c r="E660" s="61" t="s">
        <v>412</v>
      </c>
      <c r="F660" s="59">
        <v>33313.72</v>
      </c>
      <c r="G660" s="60" t="s">
        <v>1273</v>
      </c>
      <c r="H660" s="59">
        <v>15686.5</v>
      </c>
      <c r="I660" s="60" t="s">
        <v>1274</v>
      </c>
    </row>
    <row r="661" spans="1:9" ht="13.5" customHeight="1">
      <c r="A661" s="264" t="s">
        <v>114</v>
      </c>
      <c r="B661" s="264"/>
      <c r="C661" s="265" t="s">
        <v>262</v>
      </c>
      <c r="D661" s="265"/>
      <c r="E661" s="61" t="s">
        <v>412</v>
      </c>
      <c r="F661" s="59">
        <v>13275</v>
      </c>
      <c r="G661" s="60" t="s">
        <v>623</v>
      </c>
      <c r="H661" s="59">
        <v>8714.58</v>
      </c>
      <c r="I661" s="60" t="s">
        <v>771</v>
      </c>
    </row>
    <row r="662" spans="1:9" ht="13.5" customHeight="1">
      <c r="A662" s="264" t="s">
        <v>769</v>
      </c>
      <c r="B662" s="264"/>
      <c r="C662" s="265" t="s">
        <v>770</v>
      </c>
      <c r="D662" s="265"/>
      <c r="E662" s="61" t="s">
        <v>412</v>
      </c>
      <c r="F662" s="59">
        <v>13275</v>
      </c>
      <c r="G662" s="60" t="s">
        <v>623</v>
      </c>
      <c r="H662" s="59">
        <v>8714.58</v>
      </c>
      <c r="I662" s="60" t="s">
        <v>771</v>
      </c>
    </row>
    <row r="663" spans="1:9" ht="13.5" customHeight="1">
      <c r="A663" s="264" t="s">
        <v>774</v>
      </c>
      <c r="B663" s="264"/>
      <c r="C663" s="265" t="s">
        <v>775</v>
      </c>
      <c r="D663" s="265"/>
      <c r="E663" s="61" t="s">
        <v>412</v>
      </c>
      <c r="F663" s="59">
        <v>13275</v>
      </c>
      <c r="G663" s="60" t="s">
        <v>623</v>
      </c>
      <c r="H663" s="59">
        <v>8714.58</v>
      </c>
      <c r="I663" s="60" t="s">
        <v>771</v>
      </c>
    </row>
    <row r="664" spans="1:9" ht="13.5" customHeight="1">
      <c r="A664" s="264" t="s">
        <v>776</v>
      </c>
      <c r="B664" s="264"/>
      <c r="C664" s="265" t="s">
        <v>239</v>
      </c>
      <c r="D664" s="265"/>
      <c r="E664" s="61" t="s">
        <v>412</v>
      </c>
      <c r="F664" s="59">
        <v>13275</v>
      </c>
      <c r="G664" s="60" t="s">
        <v>623</v>
      </c>
      <c r="H664" s="59">
        <v>8714.58</v>
      </c>
      <c r="I664" s="60" t="s">
        <v>771</v>
      </c>
    </row>
    <row r="665" ht="0.75" customHeight="1"/>
    <row r="666" spans="1:9" ht="13.5" customHeight="1">
      <c r="A666" s="259" t="s">
        <v>80</v>
      </c>
      <c r="B666" s="259"/>
      <c r="C666" s="259"/>
      <c r="D666" s="259"/>
      <c r="E666" s="259"/>
      <c r="F666" s="260">
        <v>3982</v>
      </c>
      <c r="G666" s="261" t="s">
        <v>1275</v>
      </c>
      <c r="H666" s="260">
        <v>0</v>
      </c>
      <c r="I666" s="186" t="s">
        <v>515</v>
      </c>
    </row>
    <row r="667" spans="1:9" ht="12.75" customHeight="1" hidden="1">
      <c r="A667" s="259"/>
      <c r="B667" s="259"/>
      <c r="C667" s="259"/>
      <c r="D667" s="259"/>
      <c r="E667" s="259"/>
      <c r="F667" s="260"/>
      <c r="G667" s="261"/>
      <c r="H667" s="260"/>
      <c r="I667" s="63"/>
    </row>
    <row r="668" spans="1:9" ht="13.5" customHeight="1">
      <c r="A668" s="262" t="s">
        <v>113</v>
      </c>
      <c r="B668" s="262"/>
      <c r="C668" s="263" t="s">
        <v>246</v>
      </c>
      <c r="D668" s="263"/>
      <c r="E668" s="187" t="s">
        <v>412</v>
      </c>
      <c r="F668" s="188">
        <v>3982</v>
      </c>
      <c r="G668" s="189" t="s">
        <v>1275</v>
      </c>
      <c r="H668" s="188">
        <v>0</v>
      </c>
      <c r="I668" s="189" t="s">
        <v>515</v>
      </c>
    </row>
    <row r="669" spans="1:9" ht="13.5" customHeight="1">
      <c r="A669" s="264" t="s">
        <v>249</v>
      </c>
      <c r="B669" s="264"/>
      <c r="C669" s="265" t="s">
        <v>250</v>
      </c>
      <c r="D669" s="265"/>
      <c r="E669" s="61" t="s">
        <v>412</v>
      </c>
      <c r="F669" s="59">
        <v>3982</v>
      </c>
      <c r="G669" s="60" t="s">
        <v>1275</v>
      </c>
      <c r="H669" s="59">
        <v>0</v>
      </c>
      <c r="I669" s="60" t="s">
        <v>515</v>
      </c>
    </row>
    <row r="670" spans="1:9" ht="13.5" customHeight="1">
      <c r="A670" s="264" t="s">
        <v>5</v>
      </c>
      <c r="B670" s="264"/>
      <c r="C670" s="265" t="s">
        <v>6</v>
      </c>
      <c r="D670" s="265"/>
      <c r="E670" s="61" t="s">
        <v>412</v>
      </c>
      <c r="F670" s="59">
        <v>3982</v>
      </c>
      <c r="G670" s="60" t="s">
        <v>1275</v>
      </c>
      <c r="H670" s="59">
        <v>0</v>
      </c>
      <c r="I670" s="60" t="s">
        <v>515</v>
      </c>
    </row>
    <row r="671" spans="1:9" ht="13.5" customHeight="1">
      <c r="A671" s="264" t="s">
        <v>26</v>
      </c>
      <c r="B671" s="264"/>
      <c r="C671" s="265" t="s">
        <v>27</v>
      </c>
      <c r="D671" s="265"/>
      <c r="E671" s="61" t="s">
        <v>412</v>
      </c>
      <c r="F671" s="59">
        <v>3982</v>
      </c>
      <c r="G671" s="60" t="s">
        <v>1275</v>
      </c>
      <c r="H671" s="59">
        <v>0</v>
      </c>
      <c r="I671" s="60" t="s">
        <v>515</v>
      </c>
    </row>
    <row r="672" spans="1:9" ht="13.5" customHeight="1">
      <c r="A672" s="273" t="s">
        <v>414</v>
      </c>
      <c r="B672" s="273"/>
      <c r="C672" s="273"/>
      <c r="D672" s="273"/>
      <c r="E672" s="273"/>
      <c r="F672" s="184">
        <v>145995</v>
      </c>
      <c r="G672" s="184">
        <v>145995</v>
      </c>
      <c r="H672" s="184">
        <v>417148.1</v>
      </c>
      <c r="I672" s="185" t="s">
        <v>1276</v>
      </c>
    </row>
    <row r="673" spans="1:9" ht="0.75" customHeight="1">
      <c r="A673" s="62"/>
      <c r="B673" s="62"/>
      <c r="C673" s="62"/>
      <c r="D673" s="62"/>
      <c r="E673" s="62"/>
      <c r="F673" s="62"/>
      <c r="G673" s="62"/>
      <c r="H673" s="62"/>
      <c r="I673" s="62"/>
    </row>
    <row r="674" spans="1:9" ht="13.5" customHeight="1">
      <c r="A674" s="259" t="s">
        <v>1107</v>
      </c>
      <c r="B674" s="259"/>
      <c r="C674" s="259"/>
      <c r="D674" s="259"/>
      <c r="E674" s="259"/>
      <c r="F674" s="260">
        <v>0</v>
      </c>
      <c r="G674" s="261" t="s">
        <v>514</v>
      </c>
      <c r="H674" s="260">
        <v>403863.47</v>
      </c>
      <c r="I674" s="186" t="s">
        <v>515</v>
      </c>
    </row>
    <row r="675" spans="1:9" ht="12.75" customHeight="1" hidden="1">
      <c r="A675" s="259"/>
      <c r="B675" s="259"/>
      <c r="C675" s="259"/>
      <c r="D675" s="259"/>
      <c r="E675" s="259"/>
      <c r="F675" s="260"/>
      <c r="G675" s="261"/>
      <c r="H675" s="260"/>
      <c r="I675" s="63"/>
    </row>
    <row r="676" spans="1:9" ht="13.5" customHeight="1">
      <c r="A676" s="262" t="s">
        <v>114</v>
      </c>
      <c r="B676" s="262"/>
      <c r="C676" s="263" t="s">
        <v>262</v>
      </c>
      <c r="D676" s="263"/>
      <c r="E676" s="187" t="s">
        <v>412</v>
      </c>
      <c r="F676" s="188">
        <v>0</v>
      </c>
      <c r="G676" s="189" t="s">
        <v>514</v>
      </c>
      <c r="H676" s="188">
        <v>403863.47</v>
      </c>
      <c r="I676" s="189" t="s">
        <v>515</v>
      </c>
    </row>
    <row r="677" spans="1:9" ht="13.5" customHeight="1">
      <c r="A677" s="264" t="s">
        <v>263</v>
      </c>
      <c r="B677" s="264"/>
      <c r="C677" s="265" t="s">
        <v>264</v>
      </c>
      <c r="D677" s="265"/>
      <c r="E677" s="61" t="s">
        <v>412</v>
      </c>
      <c r="F677" s="59">
        <v>0</v>
      </c>
      <c r="G677" s="60" t="s">
        <v>514</v>
      </c>
      <c r="H677" s="59">
        <v>403863.47</v>
      </c>
      <c r="I677" s="60" t="s">
        <v>515</v>
      </c>
    </row>
    <row r="678" spans="1:9" ht="13.5" customHeight="1">
      <c r="A678" s="264" t="s">
        <v>94</v>
      </c>
      <c r="B678" s="264"/>
      <c r="C678" s="265" t="s">
        <v>95</v>
      </c>
      <c r="D678" s="265"/>
      <c r="E678" s="61" t="s">
        <v>412</v>
      </c>
      <c r="F678" s="59">
        <v>0</v>
      </c>
      <c r="G678" s="60" t="s">
        <v>514</v>
      </c>
      <c r="H678" s="59">
        <v>403863.47</v>
      </c>
      <c r="I678" s="60" t="s">
        <v>515</v>
      </c>
    </row>
    <row r="679" spans="1:9" ht="13.5" customHeight="1">
      <c r="A679" s="264" t="s">
        <v>101</v>
      </c>
      <c r="B679" s="264"/>
      <c r="C679" s="265" t="s">
        <v>102</v>
      </c>
      <c r="D679" s="265"/>
      <c r="E679" s="61" t="s">
        <v>412</v>
      </c>
      <c r="F679" s="59">
        <v>0</v>
      </c>
      <c r="G679" s="60" t="s">
        <v>514</v>
      </c>
      <c r="H679" s="59">
        <v>403863.47</v>
      </c>
      <c r="I679" s="60" t="s">
        <v>515</v>
      </c>
    </row>
    <row r="680" ht="0.75" customHeight="1"/>
    <row r="681" spans="1:9" ht="13.5" customHeight="1">
      <c r="A681" s="259" t="s">
        <v>80</v>
      </c>
      <c r="B681" s="259"/>
      <c r="C681" s="259"/>
      <c r="D681" s="259"/>
      <c r="E681" s="259"/>
      <c r="F681" s="260">
        <v>145995</v>
      </c>
      <c r="G681" s="261" t="s">
        <v>1277</v>
      </c>
      <c r="H681" s="260">
        <v>0</v>
      </c>
      <c r="I681" s="186" t="s">
        <v>515</v>
      </c>
    </row>
    <row r="682" spans="1:9" ht="12.75" customHeight="1" hidden="1">
      <c r="A682" s="259"/>
      <c r="B682" s="259"/>
      <c r="C682" s="259"/>
      <c r="D682" s="259"/>
      <c r="E682" s="259"/>
      <c r="F682" s="260"/>
      <c r="G682" s="261"/>
      <c r="H682" s="260"/>
      <c r="I682" s="63"/>
    </row>
    <row r="683" spans="1:9" ht="13.5" customHeight="1">
      <c r="A683" s="262" t="s">
        <v>114</v>
      </c>
      <c r="B683" s="262"/>
      <c r="C683" s="263" t="s">
        <v>262</v>
      </c>
      <c r="D683" s="263"/>
      <c r="E683" s="187" t="s">
        <v>412</v>
      </c>
      <c r="F683" s="188">
        <v>145995</v>
      </c>
      <c r="G683" s="189" t="s">
        <v>1277</v>
      </c>
      <c r="H683" s="188">
        <v>0</v>
      </c>
      <c r="I683" s="189" t="s">
        <v>515</v>
      </c>
    </row>
    <row r="684" spans="1:9" ht="13.5" customHeight="1">
      <c r="A684" s="264" t="s">
        <v>263</v>
      </c>
      <c r="B684" s="264"/>
      <c r="C684" s="265" t="s">
        <v>264</v>
      </c>
      <c r="D684" s="265"/>
      <c r="E684" s="61" t="s">
        <v>412</v>
      </c>
      <c r="F684" s="59">
        <v>145995</v>
      </c>
      <c r="G684" s="60" t="s">
        <v>1277</v>
      </c>
      <c r="H684" s="59">
        <v>0</v>
      </c>
      <c r="I684" s="60" t="s">
        <v>515</v>
      </c>
    </row>
    <row r="685" spans="1:9" ht="13.5" customHeight="1">
      <c r="A685" s="264" t="s">
        <v>94</v>
      </c>
      <c r="B685" s="264"/>
      <c r="C685" s="265" t="s">
        <v>95</v>
      </c>
      <c r="D685" s="265"/>
      <c r="E685" s="61" t="s">
        <v>412</v>
      </c>
      <c r="F685" s="59">
        <v>145995</v>
      </c>
      <c r="G685" s="60" t="s">
        <v>1277</v>
      </c>
      <c r="H685" s="59">
        <v>0</v>
      </c>
      <c r="I685" s="60" t="s">
        <v>515</v>
      </c>
    </row>
    <row r="686" spans="1:9" ht="13.5" customHeight="1">
      <c r="A686" s="264" t="s">
        <v>101</v>
      </c>
      <c r="B686" s="264"/>
      <c r="C686" s="265" t="s">
        <v>102</v>
      </c>
      <c r="D686" s="265"/>
      <c r="E686" s="61" t="s">
        <v>412</v>
      </c>
      <c r="F686" s="59">
        <v>145995</v>
      </c>
      <c r="G686" s="60" t="s">
        <v>1277</v>
      </c>
      <c r="H686" s="59">
        <v>0</v>
      </c>
      <c r="I686" s="60" t="s">
        <v>515</v>
      </c>
    </row>
    <row r="687" ht="0.75" customHeight="1"/>
    <row r="688" spans="1:9" ht="13.5" customHeight="1">
      <c r="A688" s="259" t="s">
        <v>413</v>
      </c>
      <c r="B688" s="259"/>
      <c r="C688" s="259"/>
      <c r="D688" s="259"/>
      <c r="E688" s="259"/>
      <c r="F688" s="260">
        <v>0</v>
      </c>
      <c r="G688" s="261" t="s">
        <v>514</v>
      </c>
      <c r="H688" s="260">
        <v>13284.63</v>
      </c>
      <c r="I688" s="186" t="s">
        <v>515</v>
      </c>
    </row>
    <row r="689" spans="1:9" ht="12.75" customHeight="1" hidden="1">
      <c r="A689" s="259"/>
      <c r="B689" s="259"/>
      <c r="C689" s="259"/>
      <c r="D689" s="259"/>
      <c r="E689" s="259"/>
      <c r="F689" s="260"/>
      <c r="G689" s="261"/>
      <c r="H689" s="260"/>
      <c r="I689" s="63"/>
    </row>
    <row r="690" spans="1:9" ht="13.5" customHeight="1">
      <c r="A690" s="262" t="s">
        <v>114</v>
      </c>
      <c r="B690" s="262"/>
      <c r="C690" s="263" t="s">
        <v>262</v>
      </c>
      <c r="D690" s="263"/>
      <c r="E690" s="187" t="s">
        <v>412</v>
      </c>
      <c r="F690" s="188">
        <v>0</v>
      </c>
      <c r="G690" s="189" t="s">
        <v>514</v>
      </c>
      <c r="H690" s="188">
        <v>13284.63</v>
      </c>
      <c r="I690" s="189" t="s">
        <v>515</v>
      </c>
    </row>
    <row r="691" spans="1:9" ht="13.5" customHeight="1">
      <c r="A691" s="264" t="s">
        <v>263</v>
      </c>
      <c r="B691" s="264"/>
      <c r="C691" s="265" t="s">
        <v>264</v>
      </c>
      <c r="D691" s="265"/>
      <c r="E691" s="61" t="s">
        <v>412</v>
      </c>
      <c r="F691" s="59">
        <v>0</v>
      </c>
      <c r="G691" s="60" t="s">
        <v>514</v>
      </c>
      <c r="H691" s="59">
        <v>13284.63</v>
      </c>
      <c r="I691" s="60" t="s">
        <v>515</v>
      </c>
    </row>
    <row r="692" spans="1:9" ht="13.5" customHeight="1">
      <c r="A692" s="264" t="s">
        <v>94</v>
      </c>
      <c r="B692" s="264"/>
      <c r="C692" s="265" t="s">
        <v>95</v>
      </c>
      <c r="D692" s="265"/>
      <c r="E692" s="61" t="s">
        <v>412</v>
      </c>
      <c r="F692" s="59">
        <v>0</v>
      </c>
      <c r="G692" s="60" t="s">
        <v>514</v>
      </c>
      <c r="H692" s="59">
        <v>13284.63</v>
      </c>
      <c r="I692" s="60" t="s">
        <v>515</v>
      </c>
    </row>
    <row r="693" spans="1:9" ht="13.5" customHeight="1">
      <c r="A693" s="264" t="s">
        <v>101</v>
      </c>
      <c r="B693" s="264"/>
      <c r="C693" s="265" t="s">
        <v>102</v>
      </c>
      <c r="D693" s="265"/>
      <c r="E693" s="61" t="s">
        <v>412</v>
      </c>
      <c r="F693" s="59">
        <v>0</v>
      </c>
      <c r="G693" s="60" t="s">
        <v>514</v>
      </c>
      <c r="H693" s="59">
        <v>13284.63</v>
      </c>
      <c r="I693" s="60" t="s">
        <v>515</v>
      </c>
    </row>
    <row r="694" spans="1:9" ht="18" customHeight="1">
      <c r="A694" s="254" t="s">
        <v>374</v>
      </c>
      <c r="B694" s="254"/>
      <c r="C694" s="254"/>
      <c r="D694" s="254"/>
      <c r="E694" s="254"/>
      <c r="F694" s="65">
        <v>161249.84</v>
      </c>
      <c r="G694" s="178" t="s">
        <v>895</v>
      </c>
      <c r="H694" s="65">
        <v>52308.75</v>
      </c>
      <c r="I694" s="178" t="s">
        <v>818</v>
      </c>
    </row>
    <row r="695" spans="1:9" ht="15" customHeight="1">
      <c r="A695" s="255" t="s">
        <v>373</v>
      </c>
      <c r="B695" s="255"/>
      <c r="C695" s="255"/>
      <c r="D695" s="255"/>
      <c r="E695" s="255"/>
      <c r="F695" s="64">
        <v>44065.84</v>
      </c>
      <c r="G695" s="64">
        <v>44065.84</v>
      </c>
      <c r="H695" s="64">
        <v>28845.48</v>
      </c>
      <c r="I695" s="179" t="s">
        <v>896</v>
      </c>
    </row>
    <row r="696" spans="1:9" ht="0.75" customHeight="1">
      <c r="A696" s="180"/>
      <c r="B696" s="180"/>
      <c r="C696" s="180"/>
      <c r="D696" s="180"/>
      <c r="E696" s="180"/>
      <c r="F696" s="180"/>
      <c r="G696" s="180"/>
      <c r="H696" s="180"/>
      <c r="I696" s="180"/>
    </row>
    <row r="697" spans="1:9" ht="14.25" customHeight="1">
      <c r="A697" s="66"/>
      <c r="B697" s="256" t="s">
        <v>911</v>
      </c>
      <c r="C697" s="256"/>
      <c r="D697" s="256"/>
      <c r="E697" s="256"/>
      <c r="F697" s="181" t="s">
        <v>850</v>
      </c>
      <c r="G697" s="181" t="s">
        <v>850</v>
      </c>
      <c r="H697" s="181" t="s">
        <v>1278</v>
      </c>
      <c r="I697" s="181" t="s">
        <v>1279</v>
      </c>
    </row>
    <row r="698" spans="1:9" ht="15" customHeight="1">
      <c r="A698" s="272" t="s">
        <v>408</v>
      </c>
      <c r="B698" s="272"/>
      <c r="C698" s="272"/>
      <c r="D698" s="272"/>
      <c r="E698" s="272"/>
      <c r="F698" s="182">
        <v>44065.84</v>
      </c>
      <c r="G698" s="183" t="s">
        <v>850</v>
      </c>
      <c r="H698" s="182">
        <v>28845.48</v>
      </c>
      <c r="I698" s="183" t="s">
        <v>896</v>
      </c>
    </row>
    <row r="699" spans="1:9" ht="13.5" customHeight="1">
      <c r="A699" s="258" t="s">
        <v>411</v>
      </c>
      <c r="B699" s="258"/>
      <c r="C699" s="258"/>
      <c r="D699" s="258"/>
      <c r="E699" s="258"/>
      <c r="F699" s="184">
        <v>44065.84</v>
      </c>
      <c r="G699" s="184">
        <v>44065.84</v>
      </c>
      <c r="H699" s="184">
        <v>28845.48</v>
      </c>
      <c r="I699" s="185" t="s">
        <v>896</v>
      </c>
    </row>
    <row r="700" spans="1:9" ht="0.75" customHeight="1">
      <c r="A700" s="62"/>
      <c r="B700" s="62"/>
      <c r="C700" s="62"/>
      <c r="D700" s="62"/>
      <c r="E700" s="62"/>
      <c r="F700" s="62"/>
      <c r="G700" s="62"/>
      <c r="H700" s="62"/>
      <c r="I700" s="62"/>
    </row>
    <row r="701" spans="1:9" ht="13.5" customHeight="1">
      <c r="A701" s="259" t="s">
        <v>4</v>
      </c>
      <c r="B701" s="259"/>
      <c r="C701" s="259"/>
      <c r="D701" s="259"/>
      <c r="E701" s="259"/>
      <c r="F701" s="260">
        <v>44065.84</v>
      </c>
      <c r="G701" s="261" t="s">
        <v>850</v>
      </c>
      <c r="H701" s="260">
        <v>28845.48</v>
      </c>
      <c r="I701" s="186" t="s">
        <v>896</v>
      </c>
    </row>
    <row r="702" spans="1:9" ht="12.75" customHeight="1" hidden="1">
      <c r="A702" s="259"/>
      <c r="B702" s="259"/>
      <c r="C702" s="259"/>
      <c r="D702" s="259"/>
      <c r="E702" s="259"/>
      <c r="F702" s="260"/>
      <c r="G702" s="261"/>
      <c r="H702" s="260"/>
      <c r="I702" s="63"/>
    </row>
    <row r="703" spans="1:9" ht="13.5" customHeight="1">
      <c r="A703" s="262" t="s">
        <v>113</v>
      </c>
      <c r="B703" s="262"/>
      <c r="C703" s="263" t="s">
        <v>246</v>
      </c>
      <c r="D703" s="263"/>
      <c r="E703" s="187" t="s">
        <v>410</v>
      </c>
      <c r="F703" s="188">
        <v>44065.84</v>
      </c>
      <c r="G703" s="189" t="s">
        <v>850</v>
      </c>
      <c r="H703" s="188">
        <v>28845.48</v>
      </c>
      <c r="I703" s="189" t="s">
        <v>896</v>
      </c>
    </row>
    <row r="704" spans="1:9" ht="13.5" customHeight="1">
      <c r="A704" s="264" t="s">
        <v>253</v>
      </c>
      <c r="B704" s="264"/>
      <c r="C704" s="265" t="s">
        <v>254</v>
      </c>
      <c r="D704" s="265"/>
      <c r="E704" s="61" t="s">
        <v>410</v>
      </c>
      <c r="F704" s="59">
        <v>44065.84</v>
      </c>
      <c r="G704" s="60" t="s">
        <v>850</v>
      </c>
      <c r="H704" s="59">
        <v>28845.48</v>
      </c>
      <c r="I704" s="60" t="s">
        <v>896</v>
      </c>
    </row>
    <row r="705" spans="1:9" ht="13.5" customHeight="1">
      <c r="A705" s="264" t="s">
        <v>98</v>
      </c>
      <c r="B705" s="264"/>
      <c r="C705" s="266" t="s">
        <v>255</v>
      </c>
      <c r="D705" s="266"/>
      <c r="E705" s="61" t="s">
        <v>410</v>
      </c>
      <c r="F705" s="59">
        <v>44065.84</v>
      </c>
      <c r="G705" s="60" t="s">
        <v>850</v>
      </c>
      <c r="H705" s="59">
        <v>28845.48</v>
      </c>
      <c r="I705" s="60" t="s">
        <v>896</v>
      </c>
    </row>
    <row r="706" spans="1:9" ht="13.5" customHeight="1">
      <c r="A706" s="264" t="s">
        <v>99</v>
      </c>
      <c r="B706" s="264"/>
      <c r="C706" s="265" t="s">
        <v>100</v>
      </c>
      <c r="D706" s="265"/>
      <c r="E706" s="61" t="s">
        <v>410</v>
      </c>
      <c r="F706" s="59">
        <v>44065.84</v>
      </c>
      <c r="G706" s="60" t="s">
        <v>850</v>
      </c>
      <c r="H706" s="59">
        <v>28845.48</v>
      </c>
      <c r="I706" s="60" t="s">
        <v>896</v>
      </c>
    </row>
    <row r="707" spans="1:9" ht="15" customHeight="1">
      <c r="A707" s="255" t="s">
        <v>372</v>
      </c>
      <c r="B707" s="255"/>
      <c r="C707" s="255"/>
      <c r="D707" s="255"/>
      <c r="E707" s="255"/>
      <c r="F707" s="64">
        <v>78565</v>
      </c>
      <c r="G707" s="64">
        <v>78565</v>
      </c>
      <c r="H707" s="64">
        <v>22297.88</v>
      </c>
      <c r="I707" s="179" t="s">
        <v>898</v>
      </c>
    </row>
    <row r="708" spans="1:9" ht="0.75" customHeight="1">
      <c r="A708" s="180"/>
      <c r="B708" s="180"/>
      <c r="C708" s="180"/>
      <c r="D708" s="180"/>
      <c r="E708" s="180"/>
      <c r="F708" s="180"/>
      <c r="G708" s="180"/>
      <c r="H708" s="180"/>
      <c r="I708" s="180"/>
    </row>
    <row r="709" spans="1:9" ht="14.25" customHeight="1">
      <c r="A709" s="66"/>
      <c r="B709" s="256" t="s">
        <v>911</v>
      </c>
      <c r="C709" s="256"/>
      <c r="D709" s="256"/>
      <c r="E709" s="256"/>
      <c r="F709" s="181" t="s">
        <v>897</v>
      </c>
      <c r="G709" s="181" t="s">
        <v>897</v>
      </c>
      <c r="H709" s="181" t="s">
        <v>1280</v>
      </c>
      <c r="I709" s="181" t="s">
        <v>1281</v>
      </c>
    </row>
    <row r="710" spans="1:9" ht="15" customHeight="1">
      <c r="A710" s="272" t="s">
        <v>408</v>
      </c>
      <c r="B710" s="272"/>
      <c r="C710" s="272"/>
      <c r="D710" s="272"/>
      <c r="E710" s="272"/>
      <c r="F710" s="182">
        <v>78565</v>
      </c>
      <c r="G710" s="183" t="s">
        <v>897</v>
      </c>
      <c r="H710" s="182">
        <v>22297.88</v>
      </c>
      <c r="I710" s="183" t="s">
        <v>898</v>
      </c>
    </row>
    <row r="711" spans="1:9" ht="13.5" customHeight="1">
      <c r="A711" s="258" t="s">
        <v>409</v>
      </c>
      <c r="B711" s="258"/>
      <c r="C711" s="258"/>
      <c r="D711" s="258"/>
      <c r="E711" s="258"/>
      <c r="F711" s="184">
        <v>78565</v>
      </c>
      <c r="G711" s="184">
        <v>78565</v>
      </c>
      <c r="H711" s="184">
        <v>22297.88</v>
      </c>
      <c r="I711" s="185" t="s">
        <v>898</v>
      </c>
    </row>
    <row r="712" spans="1:9" ht="0.75" customHeight="1">
      <c r="A712" s="62"/>
      <c r="B712" s="62"/>
      <c r="C712" s="62"/>
      <c r="D712" s="62"/>
      <c r="E712" s="62"/>
      <c r="F712" s="62"/>
      <c r="G712" s="62"/>
      <c r="H712" s="62"/>
      <c r="I712" s="62"/>
    </row>
    <row r="713" spans="1:9" ht="13.5" customHeight="1">
      <c r="A713" s="259" t="s">
        <v>4</v>
      </c>
      <c r="B713" s="259"/>
      <c r="C713" s="259"/>
      <c r="D713" s="259"/>
      <c r="E713" s="259"/>
      <c r="F713" s="260">
        <v>78565</v>
      </c>
      <c r="G713" s="261" t="s">
        <v>897</v>
      </c>
      <c r="H713" s="260">
        <v>22297.88</v>
      </c>
      <c r="I713" s="186" t="s">
        <v>898</v>
      </c>
    </row>
    <row r="714" spans="1:9" ht="12.75" customHeight="1" hidden="1">
      <c r="A714" s="259"/>
      <c r="B714" s="259"/>
      <c r="C714" s="259"/>
      <c r="D714" s="259"/>
      <c r="E714" s="259"/>
      <c r="F714" s="260"/>
      <c r="G714" s="261"/>
      <c r="H714" s="260"/>
      <c r="I714" s="63"/>
    </row>
    <row r="715" spans="1:9" ht="13.5" customHeight="1">
      <c r="A715" s="262" t="s">
        <v>113</v>
      </c>
      <c r="B715" s="262"/>
      <c r="C715" s="263" t="s">
        <v>246</v>
      </c>
      <c r="D715" s="263"/>
      <c r="E715" s="187" t="s">
        <v>406</v>
      </c>
      <c r="F715" s="188">
        <v>69274</v>
      </c>
      <c r="G715" s="189" t="s">
        <v>1282</v>
      </c>
      <c r="H715" s="188">
        <v>22297.88</v>
      </c>
      <c r="I715" s="189" t="s">
        <v>892</v>
      </c>
    </row>
    <row r="716" spans="1:9" ht="13.5" customHeight="1">
      <c r="A716" s="264" t="s">
        <v>249</v>
      </c>
      <c r="B716" s="264"/>
      <c r="C716" s="265" t="s">
        <v>250</v>
      </c>
      <c r="D716" s="265"/>
      <c r="E716" s="61" t="s">
        <v>406</v>
      </c>
      <c r="F716" s="59">
        <v>69274</v>
      </c>
      <c r="G716" s="60" t="s">
        <v>1282</v>
      </c>
      <c r="H716" s="59">
        <v>22297.88</v>
      </c>
      <c r="I716" s="60" t="s">
        <v>892</v>
      </c>
    </row>
    <row r="717" spans="1:9" ht="13.5" customHeight="1">
      <c r="A717" s="264" t="s">
        <v>5</v>
      </c>
      <c r="B717" s="264"/>
      <c r="C717" s="265" t="s">
        <v>6</v>
      </c>
      <c r="D717" s="265"/>
      <c r="E717" s="61" t="s">
        <v>406</v>
      </c>
      <c r="F717" s="59">
        <v>1593</v>
      </c>
      <c r="G717" s="60" t="s">
        <v>1283</v>
      </c>
      <c r="H717" s="59">
        <v>610.23</v>
      </c>
      <c r="I717" s="60" t="s">
        <v>1284</v>
      </c>
    </row>
    <row r="718" spans="1:9" ht="13.5" customHeight="1">
      <c r="A718" s="264" t="s">
        <v>59</v>
      </c>
      <c r="B718" s="264"/>
      <c r="C718" s="265" t="s">
        <v>60</v>
      </c>
      <c r="D718" s="265"/>
      <c r="E718" s="61" t="s">
        <v>406</v>
      </c>
      <c r="F718" s="59">
        <v>1593</v>
      </c>
      <c r="G718" s="60" t="s">
        <v>1283</v>
      </c>
      <c r="H718" s="59">
        <v>610.23</v>
      </c>
      <c r="I718" s="60" t="s">
        <v>1284</v>
      </c>
    </row>
    <row r="719" spans="1:9" ht="13.5" customHeight="1">
      <c r="A719" s="264" t="s">
        <v>11</v>
      </c>
      <c r="B719" s="264"/>
      <c r="C719" s="265" t="s">
        <v>12</v>
      </c>
      <c r="D719" s="265"/>
      <c r="E719" s="61" t="s">
        <v>406</v>
      </c>
      <c r="F719" s="59">
        <v>67681</v>
      </c>
      <c r="G719" s="60" t="s">
        <v>1285</v>
      </c>
      <c r="H719" s="59">
        <v>21687.65</v>
      </c>
      <c r="I719" s="60" t="s">
        <v>1286</v>
      </c>
    </row>
    <row r="720" spans="1:9" ht="13.5" customHeight="1">
      <c r="A720" s="264" t="s">
        <v>73</v>
      </c>
      <c r="B720" s="264"/>
      <c r="C720" s="265" t="s">
        <v>12</v>
      </c>
      <c r="D720" s="265"/>
      <c r="E720" s="61" t="s">
        <v>406</v>
      </c>
      <c r="F720" s="59">
        <v>67681</v>
      </c>
      <c r="G720" s="60" t="s">
        <v>1285</v>
      </c>
      <c r="H720" s="59">
        <v>21687.65</v>
      </c>
      <c r="I720" s="60" t="s">
        <v>1286</v>
      </c>
    </row>
    <row r="721" spans="1:9" ht="13.5" customHeight="1">
      <c r="A721" s="264" t="s">
        <v>114</v>
      </c>
      <c r="B721" s="264"/>
      <c r="C721" s="265" t="s">
        <v>262</v>
      </c>
      <c r="D721" s="265"/>
      <c r="E721" s="61" t="s">
        <v>406</v>
      </c>
      <c r="F721" s="59">
        <v>9291</v>
      </c>
      <c r="G721" s="60" t="s">
        <v>1287</v>
      </c>
      <c r="H721" s="59">
        <v>0</v>
      </c>
      <c r="I721" s="60" t="s">
        <v>515</v>
      </c>
    </row>
    <row r="722" spans="1:9" ht="13.5" customHeight="1">
      <c r="A722" s="264" t="s">
        <v>263</v>
      </c>
      <c r="B722" s="264"/>
      <c r="C722" s="265" t="s">
        <v>264</v>
      </c>
      <c r="D722" s="265"/>
      <c r="E722" s="61" t="s">
        <v>406</v>
      </c>
      <c r="F722" s="59">
        <v>9291</v>
      </c>
      <c r="G722" s="60" t="s">
        <v>1287</v>
      </c>
      <c r="H722" s="59">
        <v>0</v>
      </c>
      <c r="I722" s="60" t="s">
        <v>515</v>
      </c>
    </row>
    <row r="723" spans="1:9" ht="13.5" customHeight="1">
      <c r="A723" s="264" t="s">
        <v>28</v>
      </c>
      <c r="B723" s="264"/>
      <c r="C723" s="265" t="s">
        <v>29</v>
      </c>
      <c r="D723" s="265"/>
      <c r="E723" s="61" t="s">
        <v>406</v>
      </c>
      <c r="F723" s="59">
        <v>9291</v>
      </c>
      <c r="G723" s="60" t="s">
        <v>1287</v>
      </c>
      <c r="H723" s="59">
        <v>0</v>
      </c>
      <c r="I723" s="60" t="s">
        <v>515</v>
      </c>
    </row>
    <row r="724" spans="1:9" ht="13.5" customHeight="1">
      <c r="A724" s="264" t="s">
        <v>96</v>
      </c>
      <c r="B724" s="264"/>
      <c r="C724" s="265" t="s">
        <v>97</v>
      </c>
      <c r="D724" s="265"/>
      <c r="E724" s="61" t="s">
        <v>406</v>
      </c>
      <c r="F724" s="59">
        <v>9291</v>
      </c>
      <c r="G724" s="60" t="s">
        <v>1287</v>
      </c>
      <c r="H724" s="59">
        <v>0</v>
      </c>
      <c r="I724" s="60" t="s">
        <v>515</v>
      </c>
    </row>
    <row r="725" spans="1:9" ht="15" customHeight="1">
      <c r="A725" s="255" t="s">
        <v>371</v>
      </c>
      <c r="B725" s="255"/>
      <c r="C725" s="255"/>
      <c r="D725" s="255"/>
      <c r="E725" s="255"/>
      <c r="F725" s="64">
        <v>38619</v>
      </c>
      <c r="G725" s="64">
        <v>38619</v>
      </c>
      <c r="H725" s="64">
        <v>1165.39</v>
      </c>
      <c r="I725" s="179" t="s">
        <v>900</v>
      </c>
    </row>
    <row r="726" spans="1:9" ht="0.75" customHeight="1">
      <c r="A726" s="180"/>
      <c r="B726" s="180"/>
      <c r="C726" s="180"/>
      <c r="D726" s="180"/>
      <c r="E726" s="180"/>
      <c r="F726" s="180"/>
      <c r="G726" s="180"/>
      <c r="H726" s="180"/>
      <c r="I726" s="180"/>
    </row>
    <row r="727" spans="1:9" ht="13.5" customHeight="1">
      <c r="A727" s="66"/>
      <c r="B727" s="267" t="s">
        <v>1288</v>
      </c>
      <c r="C727" s="267"/>
      <c r="D727" s="267"/>
      <c r="E727" s="267"/>
      <c r="F727" s="268" t="s">
        <v>1289</v>
      </c>
      <c r="G727" s="268" t="s">
        <v>1289</v>
      </c>
      <c r="H727" s="268" t="s">
        <v>1290</v>
      </c>
      <c r="I727" s="268" t="s">
        <v>1291</v>
      </c>
    </row>
    <row r="728" spans="1:9" ht="13.5" customHeight="1">
      <c r="A728" s="66"/>
      <c r="B728" s="267"/>
      <c r="C728" s="267"/>
      <c r="D728" s="267"/>
      <c r="E728" s="267"/>
      <c r="F728" s="268"/>
      <c r="G728" s="268"/>
      <c r="H728" s="268"/>
      <c r="I728" s="268"/>
    </row>
    <row r="729" spans="1:9" ht="15" customHeight="1">
      <c r="A729" s="272" t="s">
        <v>408</v>
      </c>
      <c r="B729" s="272"/>
      <c r="C729" s="272"/>
      <c r="D729" s="272"/>
      <c r="E729" s="272"/>
      <c r="F729" s="182">
        <v>38619</v>
      </c>
      <c r="G729" s="183" t="s">
        <v>899</v>
      </c>
      <c r="H729" s="182">
        <v>1165.39</v>
      </c>
      <c r="I729" s="183" t="s">
        <v>900</v>
      </c>
    </row>
    <row r="730" spans="1:9" ht="13.5" customHeight="1">
      <c r="A730" s="273" t="s">
        <v>407</v>
      </c>
      <c r="B730" s="273"/>
      <c r="C730" s="273"/>
      <c r="D730" s="273"/>
      <c r="E730" s="273"/>
      <c r="F730" s="184">
        <v>18711</v>
      </c>
      <c r="G730" s="184">
        <v>18711</v>
      </c>
      <c r="H730" s="184">
        <v>1165.39</v>
      </c>
      <c r="I730" s="185" t="s">
        <v>1292</v>
      </c>
    </row>
    <row r="731" spans="1:9" ht="0.75" customHeight="1">
      <c r="A731" s="62"/>
      <c r="B731" s="62"/>
      <c r="C731" s="62"/>
      <c r="D731" s="62"/>
      <c r="E731" s="62"/>
      <c r="F731" s="62"/>
      <c r="G731" s="62"/>
      <c r="H731" s="62"/>
      <c r="I731" s="62"/>
    </row>
    <row r="732" spans="1:9" ht="13.5" customHeight="1">
      <c r="A732" s="259" t="s">
        <v>4</v>
      </c>
      <c r="B732" s="259"/>
      <c r="C732" s="259"/>
      <c r="D732" s="259"/>
      <c r="E732" s="259"/>
      <c r="F732" s="260">
        <v>18711</v>
      </c>
      <c r="G732" s="261" t="s">
        <v>1293</v>
      </c>
      <c r="H732" s="260">
        <v>1165.39</v>
      </c>
      <c r="I732" s="186" t="s">
        <v>1292</v>
      </c>
    </row>
    <row r="733" spans="1:9" ht="12.75" customHeight="1" hidden="1">
      <c r="A733" s="259"/>
      <c r="B733" s="259"/>
      <c r="C733" s="259"/>
      <c r="D733" s="259"/>
      <c r="E733" s="259"/>
      <c r="F733" s="260"/>
      <c r="G733" s="261"/>
      <c r="H733" s="260"/>
      <c r="I733" s="63"/>
    </row>
    <row r="734" spans="1:9" ht="13.5" customHeight="1">
      <c r="A734" s="262" t="s">
        <v>113</v>
      </c>
      <c r="B734" s="262"/>
      <c r="C734" s="263" t="s">
        <v>246</v>
      </c>
      <c r="D734" s="263"/>
      <c r="E734" s="187" t="s">
        <v>406</v>
      </c>
      <c r="F734" s="188">
        <v>18711</v>
      </c>
      <c r="G734" s="189" t="s">
        <v>1293</v>
      </c>
      <c r="H734" s="188">
        <v>1165.39</v>
      </c>
      <c r="I734" s="189" t="s">
        <v>1292</v>
      </c>
    </row>
    <row r="735" spans="1:9" ht="13.5" customHeight="1">
      <c r="A735" s="264" t="s">
        <v>253</v>
      </c>
      <c r="B735" s="264"/>
      <c r="C735" s="265" t="s">
        <v>254</v>
      </c>
      <c r="D735" s="265"/>
      <c r="E735" s="61" t="s">
        <v>406</v>
      </c>
      <c r="F735" s="59">
        <v>18711</v>
      </c>
      <c r="G735" s="60" t="s">
        <v>1293</v>
      </c>
      <c r="H735" s="59">
        <v>1165.39</v>
      </c>
      <c r="I735" s="60" t="s">
        <v>1292</v>
      </c>
    </row>
    <row r="736" spans="1:9" ht="13.5" customHeight="1">
      <c r="A736" s="264" t="s">
        <v>98</v>
      </c>
      <c r="B736" s="264"/>
      <c r="C736" s="266" t="s">
        <v>255</v>
      </c>
      <c r="D736" s="266"/>
      <c r="E736" s="61" t="s">
        <v>406</v>
      </c>
      <c r="F736" s="59">
        <v>18711</v>
      </c>
      <c r="G736" s="60" t="s">
        <v>1293</v>
      </c>
      <c r="H736" s="59">
        <v>1165.39</v>
      </c>
      <c r="I736" s="60" t="s">
        <v>1292</v>
      </c>
    </row>
    <row r="737" spans="1:9" ht="13.5" customHeight="1">
      <c r="A737" s="264" t="s">
        <v>99</v>
      </c>
      <c r="B737" s="264"/>
      <c r="C737" s="265" t="s">
        <v>100</v>
      </c>
      <c r="D737" s="265"/>
      <c r="E737" s="61" t="s">
        <v>406</v>
      </c>
      <c r="F737" s="59">
        <v>18711</v>
      </c>
      <c r="G737" s="60" t="s">
        <v>1293</v>
      </c>
      <c r="H737" s="59">
        <v>1165.39</v>
      </c>
      <c r="I737" s="60" t="s">
        <v>1292</v>
      </c>
    </row>
    <row r="738" spans="1:9" ht="13.5" customHeight="1">
      <c r="A738" s="258" t="s">
        <v>1294</v>
      </c>
      <c r="B738" s="258"/>
      <c r="C738" s="258"/>
      <c r="D738" s="258"/>
      <c r="E738" s="258"/>
      <c r="F738" s="184">
        <v>19908</v>
      </c>
      <c r="G738" s="184">
        <v>19908</v>
      </c>
      <c r="H738" s="184">
        <v>0</v>
      </c>
      <c r="I738" s="185" t="s">
        <v>515</v>
      </c>
    </row>
    <row r="739" spans="1:9" ht="0.75" customHeight="1">
      <c r="A739" s="62"/>
      <c r="B739" s="62"/>
      <c r="C739" s="62"/>
      <c r="D739" s="62"/>
      <c r="E739" s="62"/>
      <c r="F739" s="62"/>
      <c r="G739" s="62"/>
      <c r="H739" s="62"/>
      <c r="I739" s="62"/>
    </row>
    <row r="740" spans="1:9" ht="13.5" customHeight="1">
      <c r="A740" s="259" t="s">
        <v>25</v>
      </c>
      <c r="B740" s="259"/>
      <c r="C740" s="259"/>
      <c r="D740" s="259"/>
      <c r="E740" s="259"/>
      <c r="F740" s="260">
        <v>19908</v>
      </c>
      <c r="G740" s="261" t="s">
        <v>939</v>
      </c>
      <c r="H740" s="260">
        <v>0</v>
      </c>
      <c r="I740" s="186" t="s">
        <v>515</v>
      </c>
    </row>
    <row r="741" spans="1:9" ht="12.75" customHeight="1" hidden="1">
      <c r="A741" s="259"/>
      <c r="B741" s="259"/>
      <c r="C741" s="259"/>
      <c r="D741" s="259"/>
      <c r="E741" s="259"/>
      <c r="F741" s="260"/>
      <c r="G741" s="261"/>
      <c r="H741" s="260"/>
      <c r="I741" s="63"/>
    </row>
    <row r="742" spans="1:9" ht="13.5" customHeight="1">
      <c r="A742" s="262" t="s">
        <v>114</v>
      </c>
      <c r="B742" s="262"/>
      <c r="C742" s="263" t="s">
        <v>262</v>
      </c>
      <c r="D742" s="263"/>
      <c r="E742" s="187" t="s">
        <v>406</v>
      </c>
      <c r="F742" s="188">
        <v>19908</v>
      </c>
      <c r="G742" s="189" t="s">
        <v>939</v>
      </c>
      <c r="H742" s="188">
        <v>0</v>
      </c>
      <c r="I742" s="189" t="s">
        <v>515</v>
      </c>
    </row>
    <row r="743" spans="1:9" ht="13.5" customHeight="1">
      <c r="A743" s="264" t="s">
        <v>263</v>
      </c>
      <c r="B743" s="264"/>
      <c r="C743" s="265" t="s">
        <v>264</v>
      </c>
      <c r="D743" s="265"/>
      <c r="E743" s="61" t="s">
        <v>406</v>
      </c>
      <c r="F743" s="59">
        <v>19908</v>
      </c>
      <c r="G743" s="60" t="s">
        <v>939</v>
      </c>
      <c r="H743" s="59">
        <v>0</v>
      </c>
      <c r="I743" s="60" t="s">
        <v>515</v>
      </c>
    </row>
    <row r="744" spans="1:9" ht="13.5" customHeight="1">
      <c r="A744" s="264" t="s">
        <v>94</v>
      </c>
      <c r="B744" s="264"/>
      <c r="C744" s="265" t="s">
        <v>95</v>
      </c>
      <c r="D744" s="265"/>
      <c r="E744" s="61" t="s">
        <v>406</v>
      </c>
      <c r="F744" s="59">
        <v>19908</v>
      </c>
      <c r="G744" s="60" t="s">
        <v>939</v>
      </c>
      <c r="H744" s="59">
        <v>0</v>
      </c>
      <c r="I744" s="60" t="s">
        <v>515</v>
      </c>
    </row>
    <row r="745" spans="1:9" ht="13.5" customHeight="1">
      <c r="A745" s="264" t="s">
        <v>296</v>
      </c>
      <c r="B745" s="264"/>
      <c r="C745" s="265" t="s">
        <v>297</v>
      </c>
      <c r="D745" s="265"/>
      <c r="E745" s="61" t="s">
        <v>406</v>
      </c>
      <c r="F745" s="59">
        <v>19908</v>
      </c>
      <c r="G745" s="60" t="s">
        <v>939</v>
      </c>
      <c r="H745" s="59">
        <v>0</v>
      </c>
      <c r="I745" s="60" t="s">
        <v>515</v>
      </c>
    </row>
    <row r="746" spans="1:9" ht="18" customHeight="1">
      <c r="A746" s="254" t="s">
        <v>370</v>
      </c>
      <c r="B746" s="254"/>
      <c r="C746" s="254"/>
      <c r="D746" s="254"/>
      <c r="E746" s="254"/>
      <c r="F746" s="65">
        <v>52023.07</v>
      </c>
      <c r="G746" s="178" t="s">
        <v>901</v>
      </c>
      <c r="H746" s="65">
        <v>23436.93</v>
      </c>
      <c r="I746" s="178" t="s">
        <v>902</v>
      </c>
    </row>
    <row r="747" spans="1:9" ht="15" customHeight="1">
      <c r="A747" s="255" t="s">
        <v>369</v>
      </c>
      <c r="B747" s="255"/>
      <c r="C747" s="255"/>
      <c r="D747" s="255"/>
      <c r="E747" s="255"/>
      <c r="F747" s="64">
        <v>52023.07</v>
      </c>
      <c r="G747" s="64">
        <v>52023.07</v>
      </c>
      <c r="H747" s="64">
        <v>23436.93</v>
      </c>
      <c r="I747" s="179" t="s">
        <v>902</v>
      </c>
    </row>
    <row r="748" spans="1:9" ht="0.75" customHeight="1">
      <c r="A748" s="180"/>
      <c r="B748" s="180"/>
      <c r="C748" s="180"/>
      <c r="D748" s="180"/>
      <c r="E748" s="180"/>
      <c r="F748" s="180"/>
      <c r="G748" s="180"/>
      <c r="H748" s="180"/>
      <c r="I748" s="180"/>
    </row>
    <row r="749" spans="1:9" ht="14.25" customHeight="1">
      <c r="A749" s="66"/>
      <c r="B749" s="256" t="s">
        <v>911</v>
      </c>
      <c r="C749" s="256"/>
      <c r="D749" s="256"/>
      <c r="E749" s="256"/>
      <c r="F749" s="181" t="s">
        <v>901</v>
      </c>
      <c r="G749" s="181" t="s">
        <v>901</v>
      </c>
      <c r="H749" s="181" t="s">
        <v>1295</v>
      </c>
      <c r="I749" s="181" t="s">
        <v>1296</v>
      </c>
    </row>
    <row r="750" spans="1:9" ht="15" customHeight="1">
      <c r="A750" s="257" t="s">
        <v>405</v>
      </c>
      <c r="B750" s="257"/>
      <c r="C750" s="257"/>
      <c r="D750" s="257"/>
      <c r="E750" s="257"/>
      <c r="F750" s="182">
        <v>52023.07</v>
      </c>
      <c r="G750" s="183" t="s">
        <v>901</v>
      </c>
      <c r="H750" s="182">
        <v>23436.93</v>
      </c>
      <c r="I750" s="183" t="s">
        <v>902</v>
      </c>
    </row>
    <row r="751" spans="1:9" ht="13.5" customHeight="1">
      <c r="A751" s="258" t="s">
        <v>404</v>
      </c>
      <c r="B751" s="258"/>
      <c r="C751" s="258"/>
      <c r="D751" s="258"/>
      <c r="E751" s="258"/>
      <c r="F751" s="184">
        <v>37426.23</v>
      </c>
      <c r="G751" s="184">
        <v>37426.23</v>
      </c>
      <c r="H751" s="184">
        <v>16667.53</v>
      </c>
      <c r="I751" s="185" t="s">
        <v>1297</v>
      </c>
    </row>
    <row r="752" spans="1:9" ht="0.75" customHeight="1">
      <c r="A752" s="62"/>
      <c r="B752" s="62"/>
      <c r="C752" s="62"/>
      <c r="D752" s="62"/>
      <c r="E752" s="62"/>
      <c r="F752" s="62"/>
      <c r="G752" s="62"/>
      <c r="H752" s="62"/>
      <c r="I752" s="62"/>
    </row>
    <row r="753" spans="1:9" ht="13.5" customHeight="1">
      <c r="A753" s="259" t="s">
        <v>4</v>
      </c>
      <c r="B753" s="259"/>
      <c r="C753" s="259"/>
      <c r="D753" s="259"/>
      <c r="E753" s="259"/>
      <c r="F753" s="260">
        <v>37426.23</v>
      </c>
      <c r="G753" s="261" t="s">
        <v>1298</v>
      </c>
      <c r="H753" s="260">
        <v>16667.53</v>
      </c>
      <c r="I753" s="186" t="s">
        <v>1297</v>
      </c>
    </row>
    <row r="754" spans="1:9" ht="12.75" customHeight="1" hidden="1">
      <c r="A754" s="259"/>
      <c r="B754" s="259"/>
      <c r="C754" s="259"/>
      <c r="D754" s="259"/>
      <c r="E754" s="259"/>
      <c r="F754" s="260"/>
      <c r="G754" s="261"/>
      <c r="H754" s="260"/>
      <c r="I754" s="63"/>
    </row>
    <row r="755" spans="1:9" ht="13.5" customHeight="1">
      <c r="A755" s="262" t="s">
        <v>113</v>
      </c>
      <c r="B755" s="262"/>
      <c r="C755" s="263" t="s">
        <v>246</v>
      </c>
      <c r="D755" s="263"/>
      <c r="E755" s="187" t="s">
        <v>403</v>
      </c>
      <c r="F755" s="188">
        <v>37426.23</v>
      </c>
      <c r="G755" s="189" t="s">
        <v>1298</v>
      </c>
      <c r="H755" s="188">
        <v>16667.53</v>
      </c>
      <c r="I755" s="189" t="s">
        <v>1297</v>
      </c>
    </row>
    <row r="756" spans="1:9" ht="13.5" customHeight="1">
      <c r="A756" s="264" t="s">
        <v>249</v>
      </c>
      <c r="B756" s="264"/>
      <c r="C756" s="265" t="s">
        <v>250</v>
      </c>
      <c r="D756" s="265"/>
      <c r="E756" s="61" t="s">
        <v>403</v>
      </c>
      <c r="F756" s="59">
        <v>1327.23</v>
      </c>
      <c r="G756" s="60" t="s">
        <v>528</v>
      </c>
      <c r="H756" s="59">
        <v>1380.28</v>
      </c>
      <c r="I756" s="60" t="s">
        <v>1299</v>
      </c>
    </row>
    <row r="757" spans="1:9" ht="13.5" customHeight="1">
      <c r="A757" s="264" t="s">
        <v>5</v>
      </c>
      <c r="B757" s="264"/>
      <c r="C757" s="265" t="s">
        <v>6</v>
      </c>
      <c r="D757" s="265"/>
      <c r="E757" s="61" t="s">
        <v>403</v>
      </c>
      <c r="F757" s="59">
        <v>1327.23</v>
      </c>
      <c r="G757" s="60" t="s">
        <v>528</v>
      </c>
      <c r="H757" s="59">
        <v>1380.28</v>
      </c>
      <c r="I757" s="60" t="s">
        <v>1299</v>
      </c>
    </row>
    <row r="758" spans="1:9" ht="13.5" customHeight="1">
      <c r="A758" s="264" t="s">
        <v>59</v>
      </c>
      <c r="B758" s="264"/>
      <c r="C758" s="265" t="s">
        <v>60</v>
      </c>
      <c r="D758" s="265"/>
      <c r="E758" s="61" t="s">
        <v>403</v>
      </c>
      <c r="F758" s="59">
        <v>1327.23</v>
      </c>
      <c r="G758" s="60" t="s">
        <v>528</v>
      </c>
      <c r="H758" s="59">
        <v>1380.28</v>
      </c>
      <c r="I758" s="60" t="s">
        <v>1299</v>
      </c>
    </row>
    <row r="759" spans="1:9" ht="13.5" customHeight="1">
      <c r="A759" s="264" t="s">
        <v>258</v>
      </c>
      <c r="B759" s="264"/>
      <c r="C759" s="266" t="s">
        <v>259</v>
      </c>
      <c r="D759" s="266"/>
      <c r="E759" s="61" t="s">
        <v>403</v>
      </c>
      <c r="F759" s="59">
        <v>34509</v>
      </c>
      <c r="G759" s="60" t="s">
        <v>1300</v>
      </c>
      <c r="H759" s="59">
        <v>15287.25</v>
      </c>
      <c r="I759" s="60" t="s">
        <v>1301</v>
      </c>
    </row>
    <row r="760" spans="1:9" ht="13.5" customHeight="1">
      <c r="A760" s="264" t="s">
        <v>103</v>
      </c>
      <c r="B760" s="264"/>
      <c r="C760" s="266" t="s">
        <v>104</v>
      </c>
      <c r="D760" s="266"/>
      <c r="E760" s="61" t="s">
        <v>403</v>
      </c>
      <c r="F760" s="59">
        <v>34509</v>
      </c>
      <c r="G760" s="60" t="s">
        <v>1300</v>
      </c>
      <c r="H760" s="59">
        <v>15287.25</v>
      </c>
      <c r="I760" s="60" t="s">
        <v>1301</v>
      </c>
    </row>
    <row r="761" spans="1:9" ht="13.5" customHeight="1">
      <c r="A761" s="264" t="s">
        <v>107</v>
      </c>
      <c r="B761" s="264"/>
      <c r="C761" s="265" t="s">
        <v>108</v>
      </c>
      <c r="D761" s="265"/>
      <c r="E761" s="61" t="s">
        <v>403</v>
      </c>
      <c r="F761" s="59">
        <v>17255</v>
      </c>
      <c r="G761" s="60" t="s">
        <v>1302</v>
      </c>
      <c r="H761" s="59">
        <v>9522.48</v>
      </c>
      <c r="I761" s="60" t="s">
        <v>1303</v>
      </c>
    </row>
    <row r="762" spans="1:9" ht="13.5" customHeight="1">
      <c r="A762" s="264" t="s">
        <v>105</v>
      </c>
      <c r="B762" s="264"/>
      <c r="C762" s="265" t="s">
        <v>106</v>
      </c>
      <c r="D762" s="265"/>
      <c r="E762" s="61" t="s">
        <v>403</v>
      </c>
      <c r="F762" s="59">
        <v>17254</v>
      </c>
      <c r="G762" s="60" t="s">
        <v>544</v>
      </c>
      <c r="H762" s="59">
        <v>5764.77</v>
      </c>
      <c r="I762" s="60" t="s">
        <v>1304</v>
      </c>
    </row>
    <row r="763" spans="1:9" ht="13.5" customHeight="1">
      <c r="A763" s="264" t="s">
        <v>260</v>
      </c>
      <c r="B763" s="264"/>
      <c r="C763" s="265" t="s">
        <v>261</v>
      </c>
      <c r="D763" s="265"/>
      <c r="E763" s="61" t="s">
        <v>403</v>
      </c>
      <c r="F763" s="59">
        <v>1590</v>
      </c>
      <c r="G763" s="60" t="s">
        <v>728</v>
      </c>
      <c r="H763" s="59">
        <v>0</v>
      </c>
      <c r="I763" s="60" t="s">
        <v>515</v>
      </c>
    </row>
    <row r="764" spans="1:9" ht="13.5" customHeight="1">
      <c r="A764" s="264" t="s">
        <v>15</v>
      </c>
      <c r="B764" s="264"/>
      <c r="C764" s="265" t="s">
        <v>16</v>
      </c>
      <c r="D764" s="265"/>
      <c r="E764" s="61" t="s">
        <v>403</v>
      </c>
      <c r="F764" s="59">
        <v>1590</v>
      </c>
      <c r="G764" s="60" t="s">
        <v>728</v>
      </c>
      <c r="H764" s="59">
        <v>0</v>
      </c>
      <c r="I764" s="60" t="s">
        <v>515</v>
      </c>
    </row>
    <row r="765" spans="1:9" ht="13.5" customHeight="1">
      <c r="A765" s="264" t="s">
        <v>17</v>
      </c>
      <c r="B765" s="264"/>
      <c r="C765" s="265" t="s">
        <v>18</v>
      </c>
      <c r="D765" s="265"/>
      <c r="E765" s="61" t="s">
        <v>403</v>
      </c>
      <c r="F765" s="59">
        <v>1590</v>
      </c>
      <c r="G765" s="60" t="s">
        <v>728</v>
      </c>
      <c r="H765" s="59">
        <v>0</v>
      </c>
      <c r="I765" s="60" t="s">
        <v>515</v>
      </c>
    </row>
    <row r="766" spans="1:9" ht="13.5" customHeight="1">
      <c r="A766" s="258" t="s">
        <v>402</v>
      </c>
      <c r="B766" s="258"/>
      <c r="C766" s="258"/>
      <c r="D766" s="258"/>
      <c r="E766" s="258"/>
      <c r="F766" s="184">
        <v>14596.84</v>
      </c>
      <c r="G766" s="184">
        <v>14596.84</v>
      </c>
      <c r="H766" s="184">
        <v>6769.4</v>
      </c>
      <c r="I766" s="185" t="s">
        <v>1305</v>
      </c>
    </row>
    <row r="767" spans="1:9" ht="0.75" customHeight="1">
      <c r="A767" s="62"/>
      <c r="B767" s="62"/>
      <c r="C767" s="62"/>
      <c r="D767" s="62"/>
      <c r="E767" s="62"/>
      <c r="F767" s="62"/>
      <c r="G767" s="62"/>
      <c r="H767" s="62"/>
      <c r="I767" s="62"/>
    </row>
    <row r="768" spans="1:9" ht="13.5" customHeight="1">
      <c r="A768" s="259" t="s">
        <v>4</v>
      </c>
      <c r="B768" s="259"/>
      <c r="C768" s="259"/>
      <c r="D768" s="259"/>
      <c r="E768" s="259"/>
      <c r="F768" s="260">
        <v>14596.84</v>
      </c>
      <c r="G768" s="261" t="s">
        <v>1306</v>
      </c>
      <c r="H768" s="260">
        <v>6769.4</v>
      </c>
      <c r="I768" s="186" t="s">
        <v>1305</v>
      </c>
    </row>
    <row r="769" spans="1:9" ht="12.75" customHeight="1" hidden="1">
      <c r="A769" s="259"/>
      <c r="B769" s="259"/>
      <c r="C769" s="259"/>
      <c r="D769" s="259"/>
      <c r="E769" s="259"/>
      <c r="F769" s="260"/>
      <c r="G769" s="261"/>
      <c r="H769" s="260"/>
      <c r="I769" s="63"/>
    </row>
    <row r="770" spans="1:9" ht="13.5" customHeight="1">
      <c r="A770" s="262" t="s">
        <v>113</v>
      </c>
      <c r="B770" s="262"/>
      <c r="C770" s="263" t="s">
        <v>246</v>
      </c>
      <c r="D770" s="263"/>
      <c r="E770" s="187" t="s">
        <v>401</v>
      </c>
      <c r="F770" s="188">
        <v>14596.84</v>
      </c>
      <c r="G770" s="189" t="s">
        <v>1306</v>
      </c>
      <c r="H770" s="188">
        <v>6769.4</v>
      </c>
      <c r="I770" s="189" t="s">
        <v>1305</v>
      </c>
    </row>
    <row r="771" spans="1:9" ht="13.5" customHeight="1">
      <c r="A771" s="264" t="s">
        <v>260</v>
      </c>
      <c r="B771" s="264"/>
      <c r="C771" s="265" t="s">
        <v>261</v>
      </c>
      <c r="D771" s="265"/>
      <c r="E771" s="61" t="s">
        <v>401</v>
      </c>
      <c r="F771" s="59">
        <v>14596.84</v>
      </c>
      <c r="G771" s="60" t="s">
        <v>1306</v>
      </c>
      <c r="H771" s="59">
        <v>6769.4</v>
      </c>
      <c r="I771" s="60" t="s">
        <v>1305</v>
      </c>
    </row>
    <row r="772" spans="1:9" ht="13.5" customHeight="1">
      <c r="A772" s="264" t="s">
        <v>15</v>
      </c>
      <c r="B772" s="264"/>
      <c r="C772" s="265" t="s">
        <v>16</v>
      </c>
      <c r="D772" s="265"/>
      <c r="E772" s="61" t="s">
        <v>401</v>
      </c>
      <c r="F772" s="59">
        <v>14596.84</v>
      </c>
      <c r="G772" s="60" t="s">
        <v>1306</v>
      </c>
      <c r="H772" s="59">
        <v>6769.4</v>
      </c>
      <c r="I772" s="60" t="s">
        <v>1305</v>
      </c>
    </row>
    <row r="773" spans="1:9" ht="13.5" customHeight="1">
      <c r="A773" s="264" t="s">
        <v>17</v>
      </c>
      <c r="B773" s="264"/>
      <c r="C773" s="265" t="s">
        <v>18</v>
      </c>
      <c r="D773" s="265"/>
      <c r="E773" s="61" t="s">
        <v>401</v>
      </c>
      <c r="F773" s="59">
        <v>14596.84</v>
      </c>
      <c r="G773" s="60" t="s">
        <v>1306</v>
      </c>
      <c r="H773" s="59">
        <v>6769.4</v>
      </c>
      <c r="I773" s="60" t="s">
        <v>1305</v>
      </c>
    </row>
    <row r="774" spans="1:9" ht="18" customHeight="1">
      <c r="A774" s="254" t="s">
        <v>368</v>
      </c>
      <c r="B774" s="254"/>
      <c r="C774" s="254"/>
      <c r="D774" s="254"/>
      <c r="E774" s="254"/>
      <c r="F774" s="65">
        <v>91451</v>
      </c>
      <c r="G774" s="178" t="s">
        <v>903</v>
      </c>
      <c r="H774" s="65">
        <v>48390.67</v>
      </c>
      <c r="I774" s="178" t="s">
        <v>904</v>
      </c>
    </row>
    <row r="775" spans="1:9" ht="15" customHeight="1">
      <c r="A775" s="255" t="s">
        <v>367</v>
      </c>
      <c r="B775" s="255"/>
      <c r="C775" s="255"/>
      <c r="D775" s="255"/>
      <c r="E775" s="255"/>
      <c r="F775" s="64">
        <v>91451</v>
      </c>
      <c r="G775" s="64">
        <v>91451</v>
      </c>
      <c r="H775" s="64">
        <v>48390.67</v>
      </c>
      <c r="I775" s="179" t="s">
        <v>904</v>
      </c>
    </row>
    <row r="776" spans="1:9" ht="0.75" customHeight="1">
      <c r="A776" s="180"/>
      <c r="B776" s="180"/>
      <c r="C776" s="180"/>
      <c r="D776" s="180"/>
      <c r="E776" s="180"/>
      <c r="F776" s="180"/>
      <c r="G776" s="180"/>
      <c r="H776" s="180"/>
      <c r="I776" s="180"/>
    </row>
    <row r="777" spans="1:9" ht="14.25" customHeight="1">
      <c r="A777" s="66"/>
      <c r="B777" s="256" t="s">
        <v>911</v>
      </c>
      <c r="C777" s="256"/>
      <c r="D777" s="256"/>
      <c r="E777" s="256"/>
      <c r="F777" s="181" t="s">
        <v>903</v>
      </c>
      <c r="G777" s="181" t="s">
        <v>903</v>
      </c>
      <c r="H777" s="181" t="s">
        <v>1307</v>
      </c>
      <c r="I777" s="181" t="s">
        <v>1308</v>
      </c>
    </row>
    <row r="778" spans="1:9" ht="15" customHeight="1">
      <c r="A778" s="257" t="s">
        <v>400</v>
      </c>
      <c r="B778" s="257"/>
      <c r="C778" s="257"/>
      <c r="D778" s="257"/>
      <c r="E778" s="257"/>
      <c r="F778" s="182">
        <v>87998</v>
      </c>
      <c r="G778" s="183" t="s">
        <v>845</v>
      </c>
      <c r="H778" s="182">
        <v>47594.29</v>
      </c>
      <c r="I778" s="183" t="s">
        <v>1309</v>
      </c>
    </row>
    <row r="779" spans="1:9" ht="13.5" customHeight="1">
      <c r="A779" s="258" t="s">
        <v>399</v>
      </c>
      <c r="B779" s="258"/>
      <c r="C779" s="258"/>
      <c r="D779" s="258"/>
      <c r="E779" s="258"/>
      <c r="F779" s="184">
        <v>87998</v>
      </c>
      <c r="G779" s="184">
        <v>87998</v>
      </c>
      <c r="H779" s="184">
        <v>47594.29</v>
      </c>
      <c r="I779" s="185" t="s">
        <v>1309</v>
      </c>
    </row>
    <row r="780" spans="1:9" ht="0.75" customHeight="1">
      <c r="A780" s="62"/>
      <c r="B780" s="62"/>
      <c r="C780" s="62"/>
      <c r="D780" s="62"/>
      <c r="E780" s="62"/>
      <c r="F780" s="62"/>
      <c r="G780" s="62"/>
      <c r="H780" s="62"/>
      <c r="I780" s="62"/>
    </row>
    <row r="781" spans="1:9" ht="13.5" customHeight="1">
      <c r="A781" s="259" t="s">
        <v>4</v>
      </c>
      <c r="B781" s="259"/>
      <c r="C781" s="259"/>
      <c r="D781" s="259"/>
      <c r="E781" s="259"/>
      <c r="F781" s="260">
        <v>87998</v>
      </c>
      <c r="G781" s="261" t="s">
        <v>845</v>
      </c>
      <c r="H781" s="260">
        <v>47594.29</v>
      </c>
      <c r="I781" s="186" t="s">
        <v>1309</v>
      </c>
    </row>
    <row r="782" spans="1:9" ht="12.75" customHeight="1" hidden="1">
      <c r="A782" s="259"/>
      <c r="B782" s="259"/>
      <c r="C782" s="259"/>
      <c r="D782" s="259"/>
      <c r="E782" s="259"/>
      <c r="F782" s="260"/>
      <c r="G782" s="261"/>
      <c r="H782" s="260"/>
      <c r="I782" s="63"/>
    </row>
    <row r="783" spans="1:9" ht="13.5" customHeight="1">
      <c r="A783" s="262" t="s">
        <v>113</v>
      </c>
      <c r="B783" s="262"/>
      <c r="C783" s="263" t="s">
        <v>246</v>
      </c>
      <c r="D783" s="263"/>
      <c r="E783" s="187" t="s">
        <v>398</v>
      </c>
      <c r="F783" s="188">
        <v>87998</v>
      </c>
      <c r="G783" s="189" t="s">
        <v>845</v>
      </c>
      <c r="H783" s="188">
        <v>47594.29</v>
      </c>
      <c r="I783" s="189" t="s">
        <v>1309</v>
      </c>
    </row>
    <row r="784" spans="1:9" ht="13.5" customHeight="1">
      <c r="A784" s="264" t="s">
        <v>256</v>
      </c>
      <c r="B784" s="264"/>
      <c r="C784" s="265" t="s">
        <v>257</v>
      </c>
      <c r="D784" s="265"/>
      <c r="E784" s="61" t="s">
        <v>398</v>
      </c>
      <c r="F784" s="59">
        <v>35835</v>
      </c>
      <c r="G784" s="60" t="s">
        <v>1310</v>
      </c>
      <c r="H784" s="59">
        <v>19704.29</v>
      </c>
      <c r="I784" s="60" t="s">
        <v>1311</v>
      </c>
    </row>
    <row r="785" spans="1:9" ht="13.5" customHeight="1">
      <c r="A785" s="264" t="s">
        <v>291</v>
      </c>
      <c r="B785" s="264"/>
      <c r="C785" s="265" t="s">
        <v>268</v>
      </c>
      <c r="D785" s="265"/>
      <c r="E785" s="61" t="s">
        <v>398</v>
      </c>
      <c r="F785" s="59">
        <v>35835</v>
      </c>
      <c r="G785" s="60" t="s">
        <v>1310</v>
      </c>
      <c r="H785" s="59">
        <v>19704.29</v>
      </c>
      <c r="I785" s="60" t="s">
        <v>1311</v>
      </c>
    </row>
    <row r="786" spans="1:9" ht="13.5" customHeight="1">
      <c r="A786" s="264" t="s">
        <v>292</v>
      </c>
      <c r="B786" s="264"/>
      <c r="C786" s="266" t="s">
        <v>269</v>
      </c>
      <c r="D786" s="266"/>
      <c r="E786" s="61" t="s">
        <v>398</v>
      </c>
      <c r="F786" s="59">
        <v>35835</v>
      </c>
      <c r="G786" s="60" t="s">
        <v>1310</v>
      </c>
      <c r="H786" s="59">
        <v>19704.29</v>
      </c>
      <c r="I786" s="60" t="s">
        <v>1311</v>
      </c>
    </row>
    <row r="787" spans="1:9" ht="13.5" customHeight="1">
      <c r="A787" s="264" t="s">
        <v>260</v>
      </c>
      <c r="B787" s="264"/>
      <c r="C787" s="265" t="s">
        <v>261</v>
      </c>
      <c r="D787" s="265"/>
      <c r="E787" s="61" t="s">
        <v>398</v>
      </c>
      <c r="F787" s="59">
        <v>52163</v>
      </c>
      <c r="G787" s="60" t="s">
        <v>1312</v>
      </c>
      <c r="H787" s="59">
        <v>27890</v>
      </c>
      <c r="I787" s="60" t="s">
        <v>1313</v>
      </c>
    </row>
    <row r="788" spans="1:9" ht="13.5" customHeight="1">
      <c r="A788" s="264" t="s">
        <v>15</v>
      </c>
      <c r="B788" s="264"/>
      <c r="C788" s="265" t="s">
        <v>16</v>
      </c>
      <c r="D788" s="265"/>
      <c r="E788" s="61" t="s">
        <v>398</v>
      </c>
      <c r="F788" s="59">
        <v>38890</v>
      </c>
      <c r="G788" s="60" t="s">
        <v>1314</v>
      </c>
      <c r="H788" s="59">
        <v>19890</v>
      </c>
      <c r="I788" s="60" t="s">
        <v>966</v>
      </c>
    </row>
    <row r="789" spans="1:9" ht="13.5" customHeight="1">
      <c r="A789" s="264" t="s">
        <v>17</v>
      </c>
      <c r="B789" s="264"/>
      <c r="C789" s="265" t="s">
        <v>18</v>
      </c>
      <c r="D789" s="265"/>
      <c r="E789" s="61" t="s">
        <v>398</v>
      </c>
      <c r="F789" s="59">
        <v>38890</v>
      </c>
      <c r="G789" s="60" t="s">
        <v>1314</v>
      </c>
      <c r="H789" s="59">
        <v>19890</v>
      </c>
      <c r="I789" s="60" t="s">
        <v>966</v>
      </c>
    </row>
    <row r="790" spans="1:9" ht="13.5" customHeight="1">
      <c r="A790" s="264" t="s">
        <v>293</v>
      </c>
      <c r="B790" s="264"/>
      <c r="C790" s="265" t="s">
        <v>237</v>
      </c>
      <c r="D790" s="265"/>
      <c r="E790" s="61" t="s">
        <v>398</v>
      </c>
      <c r="F790" s="59">
        <v>13273</v>
      </c>
      <c r="G790" s="60" t="s">
        <v>762</v>
      </c>
      <c r="H790" s="59">
        <v>8000</v>
      </c>
      <c r="I790" s="60" t="s">
        <v>763</v>
      </c>
    </row>
    <row r="791" spans="1:9" ht="13.5" customHeight="1">
      <c r="A791" s="264" t="s">
        <v>294</v>
      </c>
      <c r="B791" s="264"/>
      <c r="C791" s="265" t="s">
        <v>295</v>
      </c>
      <c r="D791" s="265"/>
      <c r="E791" s="61" t="s">
        <v>398</v>
      </c>
      <c r="F791" s="59">
        <v>13273</v>
      </c>
      <c r="G791" s="60" t="s">
        <v>762</v>
      </c>
      <c r="H791" s="59">
        <v>8000</v>
      </c>
      <c r="I791" s="60" t="s">
        <v>763</v>
      </c>
    </row>
    <row r="792" spans="1:9" ht="15" customHeight="1">
      <c r="A792" s="257" t="s">
        <v>397</v>
      </c>
      <c r="B792" s="257"/>
      <c r="C792" s="257"/>
      <c r="D792" s="257"/>
      <c r="E792" s="257"/>
      <c r="F792" s="182">
        <v>3453</v>
      </c>
      <c r="G792" s="183" t="s">
        <v>1315</v>
      </c>
      <c r="H792" s="182">
        <v>796.38</v>
      </c>
      <c r="I792" s="183" t="s">
        <v>1316</v>
      </c>
    </row>
    <row r="793" spans="1:9" ht="13.5" customHeight="1">
      <c r="A793" s="258" t="s">
        <v>396</v>
      </c>
      <c r="B793" s="258"/>
      <c r="C793" s="258"/>
      <c r="D793" s="258"/>
      <c r="E793" s="258"/>
      <c r="F793" s="184">
        <v>3453</v>
      </c>
      <c r="G793" s="184">
        <v>3453</v>
      </c>
      <c r="H793" s="184">
        <v>796.38</v>
      </c>
      <c r="I793" s="185" t="s">
        <v>1316</v>
      </c>
    </row>
    <row r="794" spans="1:9" ht="0.75" customHeight="1">
      <c r="A794" s="62"/>
      <c r="B794" s="62"/>
      <c r="C794" s="62"/>
      <c r="D794" s="62"/>
      <c r="E794" s="62"/>
      <c r="F794" s="62"/>
      <c r="G794" s="62"/>
      <c r="H794" s="62"/>
      <c r="I794" s="62"/>
    </row>
    <row r="795" spans="1:9" ht="13.5" customHeight="1">
      <c r="A795" s="259" t="s">
        <v>4</v>
      </c>
      <c r="B795" s="259"/>
      <c r="C795" s="259"/>
      <c r="D795" s="259"/>
      <c r="E795" s="259"/>
      <c r="F795" s="260">
        <v>3453</v>
      </c>
      <c r="G795" s="261" t="s">
        <v>1315</v>
      </c>
      <c r="H795" s="260">
        <v>796.38</v>
      </c>
      <c r="I795" s="186" t="s">
        <v>1316</v>
      </c>
    </row>
    <row r="796" spans="1:9" ht="12.75" customHeight="1" hidden="1">
      <c r="A796" s="259"/>
      <c r="B796" s="259"/>
      <c r="C796" s="259"/>
      <c r="D796" s="259"/>
      <c r="E796" s="259"/>
      <c r="F796" s="260"/>
      <c r="G796" s="261"/>
      <c r="H796" s="260"/>
      <c r="I796" s="63"/>
    </row>
    <row r="797" spans="1:9" ht="13.5" customHeight="1">
      <c r="A797" s="262" t="s">
        <v>113</v>
      </c>
      <c r="B797" s="262"/>
      <c r="C797" s="263" t="s">
        <v>246</v>
      </c>
      <c r="D797" s="263"/>
      <c r="E797" s="187" t="s">
        <v>392</v>
      </c>
      <c r="F797" s="188">
        <v>3453</v>
      </c>
      <c r="G797" s="189" t="s">
        <v>1315</v>
      </c>
      <c r="H797" s="188">
        <v>796.38</v>
      </c>
      <c r="I797" s="189" t="s">
        <v>1316</v>
      </c>
    </row>
    <row r="798" spans="1:9" ht="13.5" customHeight="1">
      <c r="A798" s="264" t="s">
        <v>249</v>
      </c>
      <c r="B798" s="264"/>
      <c r="C798" s="265" t="s">
        <v>250</v>
      </c>
      <c r="D798" s="265"/>
      <c r="E798" s="61" t="s">
        <v>392</v>
      </c>
      <c r="F798" s="59">
        <v>2123</v>
      </c>
      <c r="G798" s="60" t="s">
        <v>708</v>
      </c>
      <c r="H798" s="59">
        <v>796.38</v>
      </c>
      <c r="I798" s="60" t="s">
        <v>1317</v>
      </c>
    </row>
    <row r="799" spans="1:9" ht="13.5" customHeight="1">
      <c r="A799" s="264" t="s">
        <v>11</v>
      </c>
      <c r="B799" s="264"/>
      <c r="C799" s="265" t="s">
        <v>12</v>
      </c>
      <c r="D799" s="265"/>
      <c r="E799" s="61" t="s">
        <v>392</v>
      </c>
      <c r="F799" s="59">
        <v>2123</v>
      </c>
      <c r="G799" s="60" t="s">
        <v>708</v>
      </c>
      <c r="H799" s="59">
        <v>796.38</v>
      </c>
      <c r="I799" s="60" t="s">
        <v>1317</v>
      </c>
    </row>
    <row r="800" spans="1:9" ht="13.5" customHeight="1">
      <c r="A800" s="264" t="s">
        <v>73</v>
      </c>
      <c r="B800" s="264"/>
      <c r="C800" s="265" t="s">
        <v>12</v>
      </c>
      <c r="D800" s="265"/>
      <c r="E800" s="61" t="s">
        <v>392</v>
      </c>
      <c r="F800" s="59">
        <v>2123</v>
      </c>
      <c r="G800" s="60" t="s">
        <v>708</v>
      </c>
      <c r="H800" s="59">
        <v>796.38</v>
      </c>
      <c r="I800" s="60" t="s">
        <v>1317</v>
      </c>
    </row>
    <row r="801" spans="1:9" ht="13.5" customHeight="1">
      <c r="A801" s="264" t="s">
        <v>260</v>
      </c>
      <c r="B801" s="264"/>
      <c r="C801" s="265" t="s">
        <v>261</v>
      </c>
      <c r="D801" s="265"/>
      <c r="E801" s="61" t="s">
        <v>392</v>
      </c>
      <c r="F801" s="59">
        <v>1330</v>
      </c>
      <c r="G801" s="60" t="s">
        <v>1318</v>
      </c>
      <c r="H801" s="59">
        <v>0</v>
      </c>
      <c r="I801" s="60" t="s">
        <v>515</v>
      </c>
    </row>
    <row r="802" spans="1:9" ht="13.5" customHeight="1">
      <c r="A802" s="264" t="s">
        <v>15</v>
      </c>
      <c r="B802" s="264"/>
      <c r="C802" s="265" t="s">
        <v>16</v>
      </c>
      <c r="D802" s="265"/>
      <c r="E802" s="61" t="s">
        <v>392</v>
      </c>
      <c r="F802" s="59">
        <v>1330</v>
      </c>
      <c r="G802" s="60" t="s">
        <v>1318</v>
      </c>
      <c r="H802" s="59">
        <v>0</v>
      </c>
      <c r="I802" s="60" t="s">
        <v>515</v>
      </c>
    </row>
    <row r="803" spans="1:9" ht="13.5" customHeight="1">
      <c r="A803" s="264" t="s">
        <v>17</v>
      </c>
      <c r="B803" s="264"/>
      <c r="C803" s="265" t="s">
        <v>18</v>
      </c>
      <c r="D803" s="265"/>
      <c r="E803" s="61" t="s">
        <v>392</v>
      </c>
      <c r="F803" s="59">
        <v>1330</v>
      </c>
      <c r="G803" s="60" t="s">
        <v>1318</v>
      </c>
      <c r="H803" s="59">
        <v>0</v>
      </c>
      <c r="I803" s="60" t="s">
        <v>515</v>
      </c>
    </row>
    <row r="804" spans="1:9" ht="18" customHeight="1">
      <c r="A804" s="254" t="s">
        <v>366</v>
      </c>
      <c r="B804" s="254"/>
      <c r="C804" s="254"/>
      <c r="D804" s="254"/>
      <c r="E804" s="254"/>
      <c r="F804" s="65">
        <v>665</v>
      </c>
      <c r="G804" s="178" t="s">
        <v>765</v>
      </c>
      <c r="H804" s="65">
        <v>0</v>
      </c>
      <c r="I804" s="178" t="s">
        <v>515</v>
      </c>
    </row>
    <row r="805" spans="1:9" ht="15" customHeight="1">
      <c r="A805" s="255" t="s">
        <v>365</v>
      </c>
      <c r="B805" s="255"/>
      <c r="C805" s="255"/>
      <c r="D805" s="255"/>
      <c r="E805" s="255"/>
      <c r="F805" s="64">
        <v>665</v>
      </c>
      <c r="G805" s="64">
        <v>665</v>
      </c>
      <c r="H805" s="64">
        <v>0</v>
      </c>
      <c r="I805" s="179" t="s">
        <v>515</v>
      </c>
    </row>
    <row r="806" spans="1:9" ht="0.75" customHeight="1">
      <c r="A806" s="180"/>
      <c r="B806" s="180"/>
      <c r="C806" s="180"/>
      <c r="D806" s="180"/>
      <c r="E806" s="180"/>
      <c r="F806" s="180"/>
      <c r="G806" s="180"/>
      <c r="H806" s="180"/>
      <c r="I806" s="180"/>
    </row>
    <row r="807" spans="1:9" ht="14.25" customHeight="1">
      <c r="A807" s="66"/>
      <c r="B807" s="256" t="s">
        <v>1319</v>
      </c>
      <c r="C807" s="256"/>
      <c r="D807" s="256"/>
      <c r="E807" s="256"/>
      <c r="F807" s="181" t="s">
        <v>765</v>
      </c>
      <c r="G807" s="181" t="s">
        <v>765</v>
      </c>
      <c r="H807" s="181" t="s">
        <v>514</v>
      </c>
      <c r="I807" s="181" t="s">
        <v>514</v>
      </c>
    </row>
    <row r="808" spans="1:9" ht="15" customHeight="1">
      <c r="A808" s="257" t="s">
        <v>395</v>
      </c>
      <c r="B808" s="257"/>
      <c r="C808" s="257"/>
      <c r="D808" s="257"/>
      <c r="E808" s="257"/>
      <c r="F808" s="182">
        <v>665</v>
      </c>
      <c r="G808" s="183" t="s">
        <v>765</v>
      </c>
      <c r="H808" s="182">
        <v>0</v>
      </c>
      <c r="I808" s="183" t="s">
        <v>515</v>
      </c>
    </row>
    <row r="809" spans="1:9" ht="13.5" customHeight="1">
      <c r="A809" s="258" t="s">
        <v>394</v>
      </c>
      <c r="B809" s="258"/>
      <c r="C809" s="258"/>
      <c r="D809" s="258"/>
      <c r="E809" s="258"/>
      <c r="F809" s="184">
        <v>665</v>
      </c>
      <c r="G809" s="184">
        <v>665</v>
      </c>
      <c r="H809" s="184">
        <v>0</v>
      </c>
      <c r="I809" s="185" t="s">
        <v>515</v>
      </c>
    </row>
    <row r="810" spans="1:9" ht="0.75" customHeight="1">
      <c r="A810" s="62"/>
      <c r="B810" s="62"/>
      <c r="C810" s="62"/>
      <c r="D810" s="62"/>
      <c r="E810" s="62"/>
      <c r="F810" s="62"/>
      <c r="G810" s="62"/>
      <c r="H810" s="62"/>
      <c r="I810" s="62"/>
    </row>
    <row r="811" spans="1:9" ht="13.5" customHeight="1">
      <c r="A811" s="259" t="s">
        <v>393</v>
      </c>
      <c r="B811" s="259"/>
      <c r="C811" s="259"/>
      <c r="D811" s="259"/>
      <c r="E811" s="259"/>
      <c r="F811" s="260">
        <v>665</v>
      </c>
      <c r="G811" s="261" t="s">
        <v>765</v>
      </c>
      <c r="H811" s="260">
        <v>0</v>
      </c>
      <c r="I811" s="186" t="s">
        <v>515</v>
      </c>
    </row>
    <row r="812" spans="1:9" ht="12.75" customHeight="1" hidden="1">
      <c r="A812" s="259"/>
      <c r="B812" s="259"/>
      <c r="C812" s="259"/>
      <c r="D812" s="259"/>
      <c r="E812" s="259"/>
      <c r="F812" s="260"/>
      <c r="G812" s="261"/>
      <c r="H812" s="260"/>
      <c r="I812" s="63"/>
    </row>
    <row r="813" spans="1:9" ht="13.5" customHeight="1">
      <c r="A813" s="262" t="s">
        <v>113</v>
      </c>
      <c r="B813" s="262"/>
      <c r="C813" s="263" t="s">
        <v>246</v>
      </c>
      <c r="D813" s="263"/>
      <c r="E813" s="187" t="s">
        <v>392</v>
      </c>
      <c r="F813" s="188">
        <v>665</v>
      </c>
      <c r="G813" s="189" t="s">
        <v>765</v>
      </c>
      <c r="H813" s="188">
        <v>0</v>
      </c>
      <c r="I813" s="189" t="s">
        <v>515</v>
      </c>
    </row>
    <row r="814" spans="1:9" ht="13.5" customHeight="1">
      <c r="A814" s="264" t="s">
        <v>260</v>
      </c>
      <c r="B814" s="264"/>
      <c r="C814" s="265" t="s">
        <v>261</v>
      </c>
      <c r="D814" s="265"/>
      <c r="E814" s="61" t="s">
        <v>392</v>
      </c>
      <c r="F814" s="59">
        <v>665</v>
      </c>
      <c r="G814" s="60" t="s">
        <v>765</v>
      </c>
      <c r="H814" s="59">
        <v>0</v>
      </c>
      <c r="I814" s="60" t="s">
        <v>515</v>
      </c>
    </row>
    <row r="815" spans="1:9" ht="13.5" customHeight="1">
      <c r="A815" s="264" t="s">
        <v>352</v>
      </c>
      <c r="B815" s="264"/>
      <c r="C815" s="265" t="s">
        <v>261</v>
      </c>
      <c r="D815" s="265"/>
      <c r="E815" s="61" t="s">
        <v>392</v>
      </c>
      <c r="F815" s="59">
        <v>665</v>
      </c>
      <c r="G815" s="60" t="s">
        <v>765</v>
      </c>
      <c r="H815" s="59">
        <v>0</v>
      </c>
      <c r="I815" s="60" t="s">
        <v>515</v>
      </c>
    </row>
    <row r="816" spans="1:9" ht="13.5" customHeight="1">
      <c r="A816" s="264" t="s">
        <v>353</v>
      </c>
      <c r="B816" s="264"/>
      <c r="C816" s="265" t="s">
        <v>261</v>
      </c>
      <c r="D816" s="265"/>
      <c r="E816" s="61" t="s">
        <v>392</v>
      </c>
      <c r="F816" s="59">
        <v>665</v>
      </c>
      <c r="G816" s="60" t="s">
        <v>765</v>
      </c>
      <c r="H816" s="59">
        <v>0</v>
      </c>
      <c r="I816" s="60" t="s">
        <v>515</v>
      </c>
    </row>
    <row r="818" spans="1:9" ht="14.25">
      <c r="A818" s="274" t="s">
        <v>1324</v>
      </c>
      <c r="B818" s="274"/>
      <c r="C818" s="274"/>
      <c r="D818" s="274"/>
      <c r="E818" s="274"/>
      <c r="F818" s="274"/>
      <c r="G818" s="274"/>
      <c r="H818" s="274"/>
      <c r="I818" s="274"/>
    </row>
    <row r="819" spans="1:13" ht="12.75" customHeight="1">
      <c r="A819" s="275" t="s">
        <v>1328</v>
      </c>
      <c r="B819" s="275"/>
      <c r="C819" s="275"/>
      <c r="D819" s="275"/>
      <c r="E819" s="275"/>
      <c r="F819" s="275"/>
      <c r="G819" s="275"/>
      <c r="H819" s="275"/>
      <c r="I819" s="275"/>
      <c r="J819" s="276"/>
      <c r="K819" s="276"/>
      <c r="L819" s="276"/>
      <c r="M819" s="276"/>
    </row>
    <row r="820" spans="1:13" ht="15.75" customHeight="1">
      <c r="A820" s="275"/>
      <c r="B820" s="275"/>
      <c r="C820" s="275"/>
      <c r="D820" s="275"/>
      <c r="E820" s="275"/>
      <c r="F820" s="275"/>
      <c r="G820" s="275"/>
      <c r="H820" s="275"/>
      <c r="I820" s="275"/>
      <c r="J820" s="276"/>
      <c r="K820" s="276"/>
      <c r="L820" s="276"/>
      <c r="M820" s="276"/>
    </row>
    <row r="822" ht="12.75" customHeight="1">
      <c r="G822" s="197" t="s">
        <v>1325</v>
      </c>
    </row>
    <row r="823" ht="12.75" customHeight="1">
      <c r="G823" s="58" t="s">
        <v>1326</v>
      </c>
    </row>
    <row r="824" ht="12.75" customHeight="1">
      <c r="G824" s="198" t="s">
        <v>1327</v>
      </c>
    </row>
  </sheetData>
  <sheetProtection/>
  <mergeCells count="1341">
    <mergeCell ref="A819:I820"/>
    <mergeCell ref="A818:I818"/>
    <mergeCell ref="A816:B816"/>
    <mergeCell ref="C816:D816"/>
    <mergeCell ref="H811:H812"/>
    <mergeCell ref="A813:B813"/>
    <mergeCell ref="C813:D813"/>
    <mergeCell ref="A814:B814"/>
    <mergeCell ref="C814:D814"/>
    <mergeCell ref="A815:B815"/>
    <mergeCell ref="C815:D815"/>
    <mergeCell ref="B807:E807"/>
    <mergeCell ref="A808:E808"/>
    <mergeCell ref="A809:E809"/>
    <mergeCell ref="A811:E812"/>
    <mergeCell ref="F811:F812"/>
    <mergeCell ref="G811:G812"/>
    <mergeCell ref="A802:B802"/>
    <mergeCell ref="C802:D802"/>
    <mergeCell ref="A803:B803"/>
    <mergeCell ref="C803:D803"/>
    <mergeCell ref="A804:E804"/>
    <mergeCell ref="A805:E805"/>
    <mergeCell ref="A799:B799"/>
    <mergeCell ref="C799:D799"/>
    <mergeCell ref="A800:B800"/>
    <mergeCell ref="C800:D800"/>
    <mergeCell ref="A801:B801"/>
    <mergeCell ref="C801:D801"/>
    <mergeCell ref="G795:G796"/>
    <mergeCell ref="H795:H796"/>
    <mergeCell ref="A797:B797"/>
    <mergeCell ref="C797:D797"/>
    <mergeCell ref="A798:B798"/>
    <mergeCell ref="C798:D798"/>
    <mergeCell ref="A791:B791"/>
    <mergeCell ref="C791:D791"/>
    <mergeCell ref="A792:E792"/>
    <mergeCell ref="A793:E793"/>
    <mergeCell ref="A795:E796"/>
    <mergeCell ref="F795:F796"/>
    <mergeCell ref="A788:B788"/>
    <mergeCell ref="C788:D788"/>
    <mergeCell ref="A789:B789"/>
    <mergeCell ref="C789:D789"/>
    <mergeCell ref="A790:B790"/>
    <mergeCell ref="C790:D790"/>
    <mergeCell ref="A785:B785"/>
    <mergeCell ref="C785:D785"/>
    <mergeCell ref="A786:B786"/>
    <mergeCell ref="C786:D786"/>
    <mergeCell ref="A787:B787"/>
    <mergeCell ref="C787:D787"/>
    <mergeCell ref="F781:F782"/>
    <mergeCell ref="G781:G782"/>
    <mergeCell ref="H781:H782"/>
    <mergeCell ref="A783:B783"/>
    <mergeCell ref="C783:D783"/>
    <mergeCell ref="A784:B784"/>
    <mergeCell ref="C784:D784"/>
    <mergeCell ref="A774:E774"/>
    <mergeCell ref="A775:E775"/>
    <mergeCell ref="B777:E777"/>
    <mergeCell ref="A778:E778"/>
    <mergeCell ref="A779:E779"/>
    <mergeCell ref="A781:E782"/>
    <mergeCell ref="A771:B771"/>
    <mergeCell ref="C771:D771"/>
    <mergeCell ref="A772:B772"/>
    <mergeCell ref="C772:D772"/>
    <mergeCell ref="A773:B773"/>
    <mergeCell ref="C773:D773"/>
    <mergeCell ref="A766:E766"/>
    <mergeCell ref="A768:E769"/>
    <mergeCell ref="F768:F769"/>
    <mergeCell ref="G768:G769"/>
    <mergeCell ref="H768:H769"/>
    <mergeCell ref="A770:B770"/>
    <mergeCell ref="C770:D770"/>
    <mergeCell ref="A763:B763"/>
    <mergeCell ref="C763:D763"/>
    <mergeCell ref="A764:B764"/>
    <mergeCell ref="C764:D764"/>
    <mergeCell ref="A765:B765"/>
    <mergeCell ref="C765:D765"/>
    <mergeCell ref="A760:B760"/>
    <mergeCell ref="C760:D760"/>
    <mergeCell ref="A761:B761"/>
    <mergeCell ref="C761:D761"/>
    <mergeCell ref="A762:B762"/>
    <mergeCell ref="C762:D762"/>
    <mergeCell ref="A757:B757"/>
    <mergeCell ref="C757:D757"/>
    <mergeCell ref="A758:B758"/>
    <mergeCell ref="C758:D758"/>
    <mergeCell ref="A759:B759"/>
    <mergeCell ref="C759:D759"/>
    <mergeCell ref="F753:F754"/>
    <mergeCell ref="G753:G754"/>
    <mergeCell ref="H753:H754"/>
    <mergeCell ref="A755:B755"/>
    <mergeCell ref="C755:D755"/>
    <mergeCell ref="A756:B756"/>
    <mergeCell ref="C756:D756"/>
    <mergeCell ref="A746:E746"/>
    <mergeCell ref="A747:E747"/>
    <mergeCell ref="B749:E749"/>
    <mergeCell ref="A750:E750"/>
    <mergeCell ref="A751:E751"/>
    <mergeCell ref="A753:E754"/>
    <mergeCell ref="A743:B743"/>
    <mergeCell ref="C743:D743"/>
    <mergeCell ref="A744:B744"/>
    <mergeCell ref="C744:D744"/>
    <mergeCell ref="A745:B745"/>
    <mergeCell ref="C745:D745"/>
    <mergeCell ref="A738:E738"/>
    <mergeCell ref="A740:E741"/>
    <mergeCell ref="F740:F741"/>
    <mergeCell ref="G740:G741"/>
    <mergeCell ref="H740:H741"/>
    <mergeCell ref="A742:B742"/>
    <mergeCell ref="C742:D742"/>
    <mergeCell ref="A735:B735"/>
    <mergeCell ref="C735:D735"/>
    <mergeCell ref="A736:B736"/>
    <mergeCell ref="C736:D736"/>
    <mergeCell ref="A737:B737"/>
    <mergeCell ref="C737:D737"/>
    <mergeCell ref="A732:E733"/>
    <mergeCell ref="F732:F733"/>
    <mergeCell ref="G732:G733"/>
    <mergeCell ref="H732:H733"/>
    <mergeCell ref="A734:B734"/>
    <mergeCell ref="C734:D734"/>
    <mergeCell ref="F727:F728"/>
    <mergeCell ref="G727:G728"/>
    <mergeCell ref="H727:H728"/>
    <mergeCell ref="I727:I728"/>
    <mergeCell ref="A729:E729"/>
    <mergeCell ref="A730:E730"/>
    <mergeCell ref="A723:B723"/>
    <mergeCell ref="C723:D723"/>
    <mergeCell ref="A724:B724"/>
    <mergeCell ref="C724:D724"/>
    <mergeCell ref="A725:E725"/>
    <mergeCell ref="B727:E728"/>
    <mergeCell ref="A720:B720"/>
    <mergeCell ref="C720:D720"/>
    <mergeCell ref="A721:B721"/>
    <mergeCell ref="C721:D721"/>
    <mergeCell ref="A722:B722"/>
    <mergeCell ref="C722:D722"/>
    <mergeCell ref="A717:B717"/>
    <mergeCell ref="C717:D717"/>
    <mergeCell ref="A718:B718"/>
    <mergeCell ref="C718:D718"/>
    <mergeCell ref="A719:B719"/>
    <mergeCell ref="C719:D719"/>
    <mergeCell ref="G713:G714"/>
    <mergeCell ref="H713:H714"/>
    <mergeCell ref="A715:B715"/>
    <mergeCell ref="C715:D715"/>
    <mergeCell ref="A716:B716"/>
    <mergeCell ref="C716:D716"/>
    <mergeCell ref="A707:E707"/>
    <mergeCell ref="B709:E709"/>
    <mergeCell ref="A710:E710"/>
    <mergeCell ref="A711:E711"/>
    <mergeCell ref="A713:E714"/>
    <mergeCell ref="F713:F714"/>
    <mergeCell ref="A704:B704"/>
    <mergeCell ref="C704:D704"/>
    <mergeCell ref="A705:B705"/>
    <mergeCell ref="C705:D705"/>
    <mergeCell ref="A706:B706"/>
    <mergeCell ref="C706:D706"/>
    <mergeCell ref="A699:E699"/>
    <mergeCell ref="A701:E702"/>
    <mergeCell ref="F701:F702"/>
    <mergeCell ref="G701:G702"/>
    <mergeCell ref="H701:H702"/>
    <mergeCell ref="A703:B703"/>
    <mergeCell ref="C703:D703"/>
    <mergeCell ref="A693:B693"/>
    <mergeCell ref="C693:D693"/>
    <mergeCell ref="A694:E694"/>
    <mergeCell ref="A695:E695"/>
    <mergeCell ref="B697:E697"/>
    <mergeCell ref="A698:E698"/>
    <mergeCell ref="A690:B690"/>
    <mergeCell ref="C690:D690"/>
    <mergeCell ref="A691:B691"/>
    <mergeCell ref="C691:D691"/>
    <mergeCell ref="A692:B692"/>
    <mergeCell ref="C692:D692"/>
    <mergeCell ref="A686:B686"/>
    <mergeCell ref="C686:D686"/>
    <mergeCell ref="A688:E689"/>
    <mergeCell ref="F688:F689"/>
    <mergeCell ref="G688:G689"/>
    <mergeCell ref="H688:H689"/>
    <mergeCell ref="A683:B683"/>
    <mergeCell ref="C683:D683"/>
    <mergeCell ref="A684:B684"/>
    <mergeCell ref="C684:D684"/>
    <mergeCell ref="A685:B685"/>
    <mergeCell ref="C685:D685"/>
    <mergeCell ref="A679:B679"/>
    <mergeCell ref="C679:D679"/>
    <mergeCell ref="A681:E682"/>
    <mergeCell ref="F681:F682"/>
    <mergeCell ref="G681:G682"/>
    <mergeCell ref="H681:H682"/>
    <mergeCell ref="H674:H675"/>
    <mergeCell ref="A676:B676"/>
    <mergeCell ref="C676:D676"/>
    <mergeCell ref="A677:B677"/>
    <mergeCell ref="C677:D677"/>
    <mergeCell ref="A678:B678"/>
    <mergeCell ref="C678:D678"/>
    <mergeCell ref="A671:B671"/>
    <mergeCell ref="C671:D671"/>
    <mergeCell ref="A672:E672"/>
    <mergeCell ref="A674:E675"/>
    <mergeCell ref="F674:F675"/>
    <mergeCell ref="G674:G675"/>
    <mergeCell ref="A668:B668"/>
    <mergeCell ref="C668:D668"/>
    <mergeCell ref="A669:B669"/>
    <mergeCell ref="C669:D669"/>
    <mergeCell ref="A670:B670"/>
    <mergeCell ref="C670:D670"/>
    <mergeCell ref="A664:B664"/>
    <mergeCell ref="C664:D664"/>
    <mergeCell ref="A666:E667"/>
    <mergeCell ref="F666:F667"/>
    <mergeCell ref="G666:G667"/>
    <mergeCell ref="H666:H667"/>
    <mergeCell ref="A661:B661"/>
    <mergeCell ref="C661:D661"/>
    <mergeCell ref="A662:B662"/>
    <mergeCell ref="C662:D662"/>
    <mergeCell ref="A663:B663"/>
    <mergeCell ref="C663:D663"/>
    <mergeCell ref="A658:B658"/>
    <mergeCell ref="C658:D658"/>
    <mergeCell ref="A659:B659"/>
    <mergeCell ref="C659:D659"/>
    <mergeCell ref="A660:B660"/>
    <mergeCell ref="C660:D660"/>
    <mergeCell ref="G654:G655"/>
    <mergeCell ref="H654:H655"/>
    <mergeCell ref="A656:B656"/>
    <mergeCell ref="C656:D656"/>
    <mergeCell ref="A657:B657"/>
    <mergeCell ref="C657:D657"/>
    <mergeCell ref="A650:B650"/>
    <mergeCell ref="C650:D650"/>
    <mergeCell ref="A651:E651"/>
    <mergeCell ref="A652:E652"/>
    <mergeCell ref="A654:E655"/>
    <mergeCell ref="F654:F655"/>
    <mergeCell ref="A647:B647"/>
    <mergeCell ref="C647:D647"/>
    <mergeCell ref="A648:B648"/>
    <mergeCell ref="C648:D648"/>
    <mergeCell ref="A649:B649"/>
    <mergeCell ref="C649:D649"/>
    <mergeCell ref="A643:B643"/>
    <mergeCell ref="C643:D643"/>
    <mergeCell ref="A645:E646"/>
    <mergeCell ref="F645:F646"/>
    <mergeCell ref="G645:G646"/>
    <mergeCell ref="H645:H646"/>
    <mergeCell ref="A640:B640"/>
    <mergeCell ref="C640:D640"/>
    <mergeCell ref="A641:B641"/>
    <mergeCell ref="C641:D641"/>
    <mergeCell ref="A642:B642"/>
    <mergeCell ref="C642:D642"/>
    <mergeCell ref="F636:F637"/>
    <mergeCell ref="G636:G637"/>
    <mergeCell ref="H636:H637"/>
    <mergeCell ref="A638:B638"/>
    <mergeCell ref="C638:D638"/>
    <mergeCell ref="A639:B639"/>
    <mergeCell ref="C639:D639"/>
    <mergeCell ref="A632:B632"/>
    <mergeCell ref="C632:D632"/>
    <mergeCell ref="A633:B633"/>
    <mergeCell ref="C633:D633"/>
    <mergeCell ref="A634:E634"/>
    <mergeCell ref="A636:E637"/>
    <mergeCell ref="G628:G629"/>
    <mergeCell ref="H628:H629"/>
    <mergeCell ref="A630:B630"/>
    <mergeCell ref="C630:D630"/>
    <mergeCell ref="A631:B631"/>
    <mergeCell ref="C631:D631"/>
    <mergeCell ref="A625:B625"/>
    <mergeCell ref="C625:D625"/>
    <mergeCell ref="A626:B626"/>
    <mergeCell ref="C626:D626"/>
    <mergeCell ref="A628:E629"/>
    <mergeCell ref="F628:F629"/>
    <mergeCell ref="A622:B622"/>
    <mergeCell ref="C622:D622"/>
    <mergeCell ref="A623:B623"/>
    <mergeCell ref="C623:D623"/>
    <mergeCell ref="A624:B624"/>
    <mergeCell ref="C624:D624"/>
    <mergeCell ref="A619:E620"/>
    <mergeCell ref="F619:F620"/>
    <mergeCell ref="G619:G620"/>
    <mergeCell ref="H619:H620"/>
    <mergeCell ref="A621:B621"/>
    <mergeCell ref="C621:D621"/>
    <mergeCell ref="A614:B614"/>
    <mergeCell ref="C614:D614"/>
    <mergeCell ref="A615:B615"/>
    <mergeCell ref="C615:D615"/>
    <mergeCell ref="A616:E616"/>
    <mergeCell ref="A617:E617"/>
    <mergeCell ref="G610:G611"/>
    <mergeCell ref="H610:H611"/>
    <mergeCell ref="A612:B612"/>
    <mergeCell ref="C612:D612"/>
    <mergeCell ref="A613:B613"/>
    <mergeCell ref="C613:D613"/>
    <mergeCell ref="A607:B607"/>
    <mergeCell ref="C607:D607"/>
    <mergeCell ref="A608:B608"/>
    <mergeCell ref="C608:D608"/>
    <mergeCell ref="A610:E611"/>
    <mergeCell ref="F610:F611"/>
    <mergeCell ref="F603:F604"/>
    <mergeCell ref="G603:G604"/>
    <mergeCell ref="H603:H604"/>
    <mergeCell ref="A605:B605"/>
    <mergeCell ref="C605:D605"/>
    <mergeCell ref="A606:B606"/>
    <mergeCell ref="C606:D606"/>
    <mergeCell ref="A599:B599"/>
    <mergeCell ref="C599:D599"/>
    <mergeCell ref="A600:B600"/>
    <mergeCell ref="C600:D600"/>
    <mergeCell ref="A601:E601"/>
    <mergeCell ref="A603:E604"/>
    <mergeCell ref="F595:F596"/>
    <mergeCell ref="G595:G596"/>
    <mergeCell ref="H595:H596"/>
    <mergeCell ref="A597:B597"/>
    <mergeCell ref="C597:D597"/>
    <mergeCell ref="A598:B598"/>
    <mergeCell ref="C598:D598"/>
    <mergeCell ref="A591:B591"/>
    <mergeCell ref="C591:D591"/>
    <mergeCell ref="A592:B592"/>
    <mergeCell ref="C592:D592"/>
    <mergeCell ref="A593:E593"/>
    <mergeCell ref="A595:E596"/>
    <mergeCell ref="G587:G588"/>
    <mergeCell ref="H587:H588"/>
    <mergeCell ref="A589:B589"/>
    <mergeCell ref="C589:D589"/>
    <mergeCell ref="A590:B590"/>
    <mergeCell ref="C590:D590"/>
    <mergeCell ref="A584:B584"/>
    <mergeCell ref="C584:D584"/>
    <mergeCell ref="A585:B585"/>
    <mergeCell ref="C585:D585"/>
    <mergeCell ref="A587:E588"/>
    <mergeCell ref="F587:F588"/>
    <mergeCell ref="F580:F581"/>
    <mergeCell ref="G580:G581"/>
    <mergeCell ref="H580:H581"/>
    <mergeCell ref="A582:B582"/>
    <mergeCell ref="C582:D582"/>
    <mergeCell ref="A583:B583"/>
    <mergeCell ref="C583:D583"/>
    <mergeCell ref="A576:B576"/>
    <mergeCell ref="C576:D576"/>
    <mergeCell ref="A577:B577"/>
    <mergeCell ref="C577:D577"/>
    <mergeCell ref="A578:E578"/>
    <mergeCell ref="A580:E581"/>
    <mergeCell ref="G572:G573"/>
    <mergeCell ref="H572:H573"/>
    <mergeCell ref="A574:B574"/>
    <mergeCell ref="C574:D574"/>
    <mergeCell ref="A575:B575"/>
    <mergeCell ref="C575:D575"/>
    <mergeCell ref="A569:B569"/>
    <mergeCell ref="C569:D569"/>
    <mergeCell ref="A570:B570"/>
    <mergeCell ref="C570:D570"/>
    <mergeCell ref="A572:E573"/>
    <mergeCell ref="F572:F573"/>
    <mergeCell ref="F565:F566"/>
    <mergeCell ref="G565:G566"/>
    <mergeCell ref="H565:H566"/>
    <mergeCell ref="A567:B567"/>
    <mergeCell ref="C567:D567"/>
    <mergeCell ref="A568:B568"/>
    <mergeCell ref="C568:D568"/>
    <mergeCell ref="A561:B561"/>
    <mergeCell ref="C561:D561"/>
    <mergeCell ref="A562:B562"/>
    <mergeCell ref="C562:D562"/>
    <mergeCell ref="A563:E563"/>
    <mergeCell ref="A565:E566"/>
    <mergeCell ref="F557:F558"/>
    <mergeCell ref="G557:G558"/>
    <mergeCell ref="H557:H558"/>
    <mergeCell ref="A559:B559"/>
    <mergeCell ref="C559:D559"/>
    <mergeCell ref="A560:B560"/>
    <mergeCell ref="C560:D560"/>
    <mergeCell ref="A553:B553"/>
    <mergeCell ref="C553:D553"/>
    <mergeCell ref="A554:B554"/>
    <mergeCell ref="C554:D554"/>
    <mergeCell ref="A555:E555"/>
    <mergeCell ref="A557:E558"/>
    <mergeCell ref="G549:G550"/>
    <mergeCell ref="H549:H550"/>
    <mergeCell ref="A551:B551"/>
    <mergeCell ref="C551:D551"/>
    <mergeCell ref="A552:B552"/>
    <mergeCell ref="C552:D552"/>
    <mergeCell ref="A546:B546"/>
    <mergeCell ref="C546:D546"/>
    <mergeCell ref="A547:B547"/>
    <mergeCell ref="C547:D547"/>
    <mergeCell ref="A549:E550"/>
    <mergeCell ref="F549:F550"/>
    <mergeCell ref="F542:F543"/>
    <mergeCell ref="G542:G543"/>
    <mergeCell ref="H542:H543"/>
    <mergeCell ref="A544:B544"/>
    <mergeCell ref="C544:D544"/>
    <mergeCell ref="A545:B545"/>
    <mergeCell ref="C545:D545"/>
    <mergeCell ref="A538:B538"/>
    <mergeCell ref="C538:D538"/>
    <mergeCell ref="A539:B539"/>
    <mergeCell ref="C539:D539"/>
    <mergeCell ref="A540:E540"/>
    <mergeCell ref="A542:E543"/>
    <mergeCell ref="F534:F535"/>
    <mergeCell ref="G534:G535"/>
    <mergeCell ref="H534:H535"/>
    <mergeCell ref="A536:B536"/>
    <mergeCell ref="C536:D536"/>
    <mergeCell ref="A537:B537"/>
    <mergeCell ref="C537:D537"/>
    <mergeCell ref="A530:B530"/>
    <mergeCell ref="C530:D530"/>
    <mergeCell ref="A531:B531"/>
    <mergeCell ref="C531:D531"/>
    <mergeCell ref="A532:E532"/>
    <mergeCell ref="A534:E535"/>
    <mergeCell ref="G526:G527"/>
    <mergeCell ref="H526:H527"/>
    <mergeCell ref="A528:B528"/>
    <mergeCell ref="C528:D528"/>
    <mergeCell ref="A529:B529"/>
    <mergeCell ref="C529:D529"/>
    <mergeCell ref="A523:B523"/>
    <mergeCell ref="C523:D523"/>
    <mergeCell ref="A524:B524"/>
    <mergeCell ref="C524:D524"/>
    <mergeCell ref="A526:E527"/>
    <mergeCell ref="F526:F527"/>
    <mergeCell ref="A520:B520"/>
    <mergeCell ref="C520:D520"/>
    <mergeCell ref="A521:B521"/>
    <mergeCell ref="C521:D521"/>
    <mergeCell ref="A522:B522"/>
    <mergeCell ref="C522:D522"/>
    <mergeCell ref="A517:B517"/>
    <mergeCell ref="C517:D517"/>
    <mergeCell ref="A518:B518"/>
    <mergeCell ref="C518:D518"/>
    <mergeCell ref="A519:B519"/>
    <mergeCell ref="C519:D519"/>
    <mergeCell ref="A512:E512"/>
    <mergeCell ref="A513:E513"/>
    <mergeCell ref="A515:E516"/>
    <mergeCell ref="F515:F516"/>
    <mergeCell ref="G515:G516"/>
    <mergeCell ref="H515:H516"/>
    <mergeCell ref="A509:B509"/>
    <mergeCell ref="C509:D509"/>
    <mergeCell ref="A510:B510"/>
    <mergeCell ref="C510:D510"/>
    <mergeCell ref="A511:B511"/>
    <mergeCell ref="C511:D511"/>
    <mergeCell ref="G505:G506"/>
    <mergeCell ref="H505:H506"/>
    <mergeCell ref="A507:B507"/>
    <mergeCell ref="C507:D507"/>
    <mergeCell ref="A508:B508"/>
    <mergeCell ref="C508:D508"/>
    <mergeCell ref="A501:B501"/>
    <mergeCell ref="C501:D501"/>
    <mergeCell ref="A502:E502"/>
    <mergeCell ref="A503:E503"/>
    <mergeCell ref="A505:E506"/>
    <mergeCell ref="F505:F506"/>
    <mergeCell ref="A498:B498"/>
    <mergeCell ref="C498:D498"/>
    <mergeCell ref="A499:B499"/>
    <mergeCell ref="C499:D499"/>
    <mergeCell ref="A500:B500"/>
    <mergeCell ref="C500:D500"/>
    <mergeCell ref="A493:E493"/>
    <mergeCell ref="A494:E494"/>
    <mergeCell ref="A496:E497"/>
    <mergeCell ref="F496:F497"/>
    <mergeCell ref="G496:G497"/>
    <mergeCell ref="H496:H497"/>
    <mergeCell ref="A490:B490"/>
    <mergeCell ref="C490:D490"/>
    <mergeCell ref="A491:B491"/>
    <mergeCell ref="C491:D491"/>
    <mergeCell ref="A492:B492"/>
    <mergeCell ref="C492:D492"/>
    <mergeCell ref="A486:E486"/>
    <mergeCell ref="A487:E488"/>
    <mergeCell ref="F487:F488"/>
    <mergeCell ref="G487:G488"/>
    <mergeCell ref="H487:H488"/>
    <mergeCell ref="A489:B489"/>
    <mergeCell ref="C489:D489"/>
    <mergeCell ref="A483:B483"/>
    <mergeCell ref="C483:D483"/>
    <mergeCell ref="A484:B484"/>
    <mergeCell ref="C484:D484"/>
    <mergeCell ref="A485:B485"/>
    <mergeCell ref="C485:D485"/>
    <mergeCell ref="H478:H479"/>
    <mergeCell ref="A480:B480"/>
    <mergeCell ref="C480:D480"/>
    <mergeCell ref="A481:B481"/>
    <mergeCell ref="C481:D481"/>
    <mergeCell ref="A482:B482"/>
    <mergeCell ref="C482:D482"/>
    <mergeCell ref="A475:B475"/>
    <mergeCell ref="C475:D475"/>
    <mergeCell ref="A476:E476"/>
    <mergeCell ref="A478:E479"/>
    <mergeCell ref="F478:F479"/>
    <mergeCell ref="G478:G479"/>
    <mergeCell ref="A472:B472"/>
    <mergeCell ref="C472:D472"/>
    <mergeCell ref="A473:B473"/>
    <mergeCell ref="C473:D473"/>
    <mergeCell ref="A474:B474"/>
    <mergeCell ref="C474:D474"/>
    <mergeCell ref="A469:B469"/>
    <mergeCell ref="C469:D469"/>
    <mergeCell ref="A470:B470"/>
    <mergeCell ref="C470:D470"/>
    <mergeCell ref="A471:B471"/>
    <mergeCell ref="C471:D471"/>
    <mergeCell ref="F465:F466"/>
    <mergeCell ref="G465:G466"/>
    <mergeCell ref="H465:H466"/>
    <mergeCell ref="A467:B467"/>
    <mergeCell ref="C467:D467"/>
    <mergeCell ref="A468:B468"/>
    <mergeCell ref="C468:D468"/>
    <mergeCell ref="A461:B461"/>
    <mergeCell ref="C461:D461"/>
    <mergeCell ref="A462:B462"/>
    <mergeCell ref="C462:D462"/>
    <mergeCell ref="A463:E463"/>
    <mergeCell ref="A465:E466"/>
    <mergeCell ref="F457:F458"/>
    <mergeCell ref="G457:G458"/>
    <mergeCell ref="H457:H458"/>
    <mergeCell ref="A459:B459"/>
    <mergeCell ref="C459:D459"/>
    <mergeCell ref="A460:B460"/>
    <mergeCell ref="C460:D460"/>
    <mergeCell ref="A453:B453"/>
    <mergeCell ref="C453:D453"/>
    <mergeCell ref="A454:B454"/>
    <mergeCell ref="C454:D454"/>
    <mergeCell ref="A455:E455"/>
    <mergeCell ref="A457:E458"/>
    <mergeCell ref="G449:G450"/>
    <mergeCell ref="H449:H450"/>
    <mergeCell ref="A451:B451"/>
    <mergeCell ref="C451:D451"/>
    <mergeCell ref="A452:B452"/>
    <mergeCell ref="C452:D452"/>
    <mergeCell ref="A446:B446"/>
    <mergeCell ref="C446:D446"/>
    <mergeCell ref="A447:B447"/>
    <mergeCell ref="C447:D447"/>
    <mergeCell ref="A449:E450"/>
    <mergeCell ref="F449:F450"/>
    <mergeCell ref="F442:F443"/>
    <mergeCell ref="G442:G443"/>
    <mergeCell ref="H442:H443"/>
    <mergeCell ref="A444:B444"/>
    <mergeCell ref="C444:D444"/>
    <mergeCell ref="A445:B445"/>
    <mergeCell ref="C445:D445"/>
    <mergeCell ref="A438:B438"/>
    <mergeCell ref="C438:D438"/>
    <mergeCell ref="A439:B439"/>
    <mergeCell ref="C439:D439"/>
    <mergeCell ref="A440:E440"/>
    <mergeCell ref="A442:E443"/>
    <mergeCell ref="G434:G435"/>
    <mergeCell ref="H434:H435"/>
    <mergeCell ref="A436:B436"/>
    <mergeCell ref="C436:D436"/>
    <mergeCell ref="A437:B437"/>
    <mergeCell ref="C437:D437"/>
    <mergeCell ref="A432:B432"/>
    <mergeCell ref="C432:D432"/>
    <mergeCell ref="A433:B433"/>
    <mergeCell ref="C433:D433"/>
    <mergeCell ref="A434:E435"/>
    <mergeCell ref="F434:F435"/>
    <mergeCell ref="A429:B429"/>
    <mergeCell ref="C429:D429"/>
    <mergeCell ref="A430:B430"/>
    <mergeCell ref="C430:D430"/>
    <mergeCell ref="A431:B431"/>
    <mergeCell ref="C431:D431"/>
    <mergeCell ref="A426:B426"/>
    <mergeCell ref="C426:D426"/>
    <mergeCell ref="A427:B427"/>
    <mergeCell ref="C427:D427"/>
    <mergeCell ref="A428:B428"/>
    <mergeCell ref="C428:D428"/>
    <mergeCell ref="F422:F423"/>
    <mergeCell ref="G422:G423"/>
    <mergeCell ref="H422:H423"/>
    <mergeCell ref="A424:B424"/>
    <mergeCell ref="C424:D424"/>
    <mergeCell ref="A425:B425"/>
    <mergeCell ref="C425:D425"/>
    <mergeCell ref="A418:B418"/>
    <mergeCell ref="C418:D418"/>
    <mergeCell ref="A419:B419"/>
    <mergeCell ref="C419:D419"/>
    <mergeCell ref="A420:E420"/>
    <mergeCell ref="A422:E423"/>
    <mergeCell ref="A415:B415"/>
    <mergeCell ref="C415:D415"/>
    <mergeCell ref="A416:B416"/>
    <mergeCell ref="C416:D416"/>
    <mergeCell ref="A417:B417"/>
    <mergeCell ref="C417:D417"/>
    <mergeCell ref="A410:E410"/>
    <mergeCell ref="A412:E413"/>
    <mergeCell ref="F412:F413"/>
    <mergeCell ref="G412:G413"/>
    <mergeCell ref="H412:H413"/>
    <mergeCell ref="A414:B414"/>
    <mergeCell ref="C414:D414"/>
    <mergeCell ref="B403:E408"/>
    <mergeCell ref="F403:F408"/>
    <mergeCell ref="G403:G408"/>
    <mergeCell ref="H403:H408"/>
    <mergeCell ref="I403:I408"/>
    <mergeCell ref="A409:E409"/>
    <mergeCell ref="A398:B398"/>
    <mergeCell ref="C398:D398"/>
    <mergeCell ref="A399:B399"/>
    <mergeCell ref="C399:D399"/>
    <mergeCell ref="A400:E400"/>
    <mergeCell ref="A401:E401"/>
    <mergeCell ref="F394:F395"/>
    <mergeCell ref="G394:G395"/>
    <mergeCell ref="H394:H395"/>
    <mergeCell ref="A396:B396"/>
    <mergeCell ref="C396:D396"/>
    <mergeCell ref="A397:B397"/>
    <mergeCell ref="C397:D397"/>
    <mergeCell ref="A390:B390"/>
    <mergeCell ref="C390:D390"/>
    <mergeCell ref="A391:B391"/>
    <mergeCell ref="C391:D391"/>
    <mergeCell ref="A392:E392"/>
    <mergeCell ref="A394:E395"/>
    <mergeCell ref="A387:B387"/>
    <mergeCell ref="C387:D387"/>
    <mergeCell ref="A388:B388"/>
    <mergeCell ref="C388:D388"/>
    <mergeCell ref="A389:B389"/>
    <mergeCell ref="C389:D389"/>
    <mergeCell ref="H382:H383"/>
    <mergeCell ref="A384:B384"/>
    <mergeCell ref="C384:D384"/>
    <mergeCell ref="A385:B385"/>
    <mergeCell ref="C385:D385"/>
    <mergeCell ref="A386:B386"/>
    <mergeCell ref="C386:D386"/>
    <mergeCell ref="A379:B379"/>
    <mergeCell ref="C379:D379"/>
    <mergeCell ref="A380:E380"/>
    <mergeCell ref="A382:E383"/>
    <mergeCell ref="F382:F383"/>
    <mergeCell ref="G382:G383"/>
    <mergeCell ref="H374:H375"/>
    <mergeCell ref="A376:B376"/>
    <mergeCell ref="C376:D376"/>
    <mergeCell ref="A377:B377"/>
    <mergeCell ref="C377:D377"/>
    <mergeCell ref="A378:B378"/>
    <mergeCell ref="C378:D378"/>
    <mergeCell ref="A371:B371"/>
    <mergeCell ref="C371:D371"/>
    <mergeCell ref="A372:E372"/>
    <mergeCell ref="A374:E375"/>
    <mergeCell ref="F374:F375"/>
    <mergeCell ref="G374:G375"/>
    <mergeCell ref="A368:B368"/>
    <mergeCell ref="C368:D368"/>
    <mergeCell ref="A369:B369"/>
    <mergeCell ref="C369:D369"/>
    <mergeCell ref="A370:B370"/>
    <mergeCell ref="C370:D370"/>
    <mergeCell ref="A363:E363"/>
    <mergeCell ref="A364:E364"/>
    <mergeCell ref="A366:E367"/>
    <mergeCell ref="F366:F367"/>
    <mergeCell ref="G366:G367"/>
    <mergeCell ref="H366:H367"/>
    <mergeCell ref="A358:B358"/>
    <mergeCell ref="C358:D358"/>
    <mergeCell ref="A359:B359"/>
    <mergeCell ref="C359:D359"/>
    <mergeCell ref="A360:E360"/>
    <mergeCell ref="B362:E362"/>
    <mergeCell ref="G354:G355"/>
    <mergeCell ref="H354:H355"/>
    <mergeCell ref="A356:B356"/>
    <mergeCell ref="C356:D356"/>
    <mergeCell ref="A357:B357"/>
    <mergeCell ref="C357:D357"/>
    <mergeCell ref="A348:E348"/>
    <mergeCell ref="B350:E350"/>
    <mergeCell ref="A351:E351"/>
    <mergeCell ref="A352:E352"/>
    <mergeCell ref="A354:E355"/>
    <mergeCell ref="F354:F355"/>
    <mergeCell ref="A345:B345"/>
    <mergeCell ref="C345:D345"/>
    <mergeCell ref="A346:B346"/>
    <mergeCell ref="C346:D346"/>
    <mergeCell ref="A347:B347"/>
    <mergeCell ref="C347:D347"/>
    <mergeCell ref="A342:B342"/>
    <mergeCell ref="C342:D342"/>
    <mergeCell ref="A343:B343"/>
    <mergeCell ref="C343:D343"/>
    <mergeCell ref="A344:B344"/>
    <mergeCell ref="C344:D344"/>
    <mergeCell ref="A339:B339"/>
    <mergeCell ref="C339:D339"/>
    <mergeCell ref="A340:B340"/>
    <mergeCell ref="C340:D340"/>
    <mergeCell ref="A341:B341"/>
    <mergeCell ref="C341:D341"/>
    <mergeCell ref="A336:E337"/>
    <mergeCell ref="F336:F337"/>
    <mergeCell ref="G336:G337"/>
    <mergeCell ref="H336:H337"/>
    <mergeCell ref="A338:B338"/>
    <mergeCell ref="C338:D338"/>
    <mergeCell ref="A329:B329"/>
    <mergeCell ref="C329:D329"/>
    <mergeCell ref="A330:E330"/>
    <mergeCell ref="B332:E332"/>
    <mergeCell ref="A333:E333"/>
    <mergeCell ref="A334:E334"/>
    <mergeCell ref="A326:B326"/>
    <mergeCell ref="C326:D326"/>
    <mergeCell ref="A327:B327"/>
    <mergeCell ref="C327:D327"/>
    <mergeCell ref="A328:B328"/>
    <mergeCell ref="C328:D328"/>
    <mergeCell ref="A323:B323"/>
    <mergeCell ref="C323:D323"/>
    <mergeCell ref="A324:B324"/>
    <mergeCell ref="C324:D324"/>
    <mergeCell ref="A325:B325"/>
    <mergeCell ref="C325:D325"/>
    <mergeCell ref="A320:B320"/>
    <mergeCell ref="C320:D320"/>
    <mergeCell ref="A321:B321"/>
    <mergeCell ref="C321:D321"/>
    <mergeCell ref="A322:B322"/>
    <mergeCell ref="C322:D322"/>
    <mergeCell ref="A317:B317"/>
    <mergeCell ref="C317:D317"/>
    <mergeCell ref="A318:B318"/>
    <mergeCell ref="C318:D318"/>
    <mergeCell ref="A319:B319"/>
    <mergeCell ref="C319:D319"/>
    <mergeCell ref="A314:B314"/>
    <mergeCell ref="C314:D314"/>
    <mergeCell ref="A315:B315"/>
    <mergeCell ref="C315:D315"/>
    <mergeCell ref="A316:B316"/>
    <mergeCell ref="C316:D316"/>
    <mergeCell ref="A311:B311"/>
    <mergeCell ref="C311:D311"/>
    <mergeCell ref="A312:B312"/>
    <mergeCell ref="C312:D312"/>
    <mergeCell ref="A313:B313"/>
    <mergeCell ref="C313:D313"/>
    <mergeCell ref="A308:B308"/>
    <mergeCell ref="C308:D308"/>
    <mergeCell ref="A309:B309"/>
    <mergeCell ref="C309:D309"/>
    <mergeCell ref="A310:B310"/>
    <mergeCell ref="C310:D310"/>
    <mergeCell ref="A305:B305"/>
    <mergeCell ref="C305:D305"/>
    <mergeCell ref="A306:B306"/>
    <mergeCell ref="C306:D306"/>
    <mergeCell ref="A307:B307"/>
    <mergeCell ref="C307:D307"/>
    <mergeCell ref="A302:B302"/>
    <mergeCell ref="C302:D302"/>
    <mergeCell ref="A303:B303"/>
    <mergeCell ref="C303:D303"/>
    <mergeCell ref="A304:B304"/>
    <mergeCell ref="C304:D304"/>
    <mergeCell ref="A299:B299"/>
    <mergeCell ref="C299:D299"/>
    <mergeCell ref="A300:B300"/>
    <mergeCell ref="C300:D300"/>
    <mergeCell ref="A301:B301"/>
    <mergeCell ref="C301:D301"/>
    <mergeCell ref="H294:H295"/>
    <mergeCell ref="A296:B296"/>
    <mergeCell ref="C296:D296"/>
    <mergeCell ref="A297:B297"/>
    <mergeCell ref="C297:D297"/>
    <mergeCell ref="A298:B298"/>
    <mergeCell ref="C298:D298"/>
    <mergeCell ref="B290:E290"/>
    <mergeCell ref="A291:E291"/>
    <mergeCell ref="A292:E292"/>
    <mergeCell ref="A294:E295"/>
    <mergeCell ref="F294:F295"/>
    <mergeCell ref="G294:G295"/>
    <mergeCell ref="A285:B285"/>
    <mergeCell ref="C285:D285"/>
    <mergeCell ref="A286:B286"/>
    <mergeCell ref="C286:D286"/>
    <mergeCell ref="A287:E287"/>
    <mergeCell ref="A288:E288"/>
    <mergeCell ref="A282:B282"/>
    <mergeCell ref="C282:D282"/>
    <mergeCell ref="A283:B283"/>
    <mergeCell ref="C283:D283"/>
    <mergeCell ref="A284:B284"/>
    <mergeCell ref="C284:D284"/>
    <mergeCell ref="A277:E277"/>
    <mergeCell ref="A278:E278"/>
    <mergeCell ref="A280:E281"/>
    <mergeCell ref="F280:F281"/>
    <mergeCell ref="G280:G281"/>
    <mergeCell ref="H280:H281"/>
    <mergeCell ref="A272:B272"/>
    <mergeCell ref="C272:D272"/>
    <mergeCell ref="A273:B273"/>
    <mergeCell ref="C273:D273"/>
    <mergeCell ref="A274:E274"/>
    <mergeCell ref="B276:E276"/>
    <mergeCell ref="G268:G269"/>
    <mergeCell ref="H268:H269"/>
    <mergeCell ref="A270:B270"/>
    <mergeCell ref="C270:D270"/>
    <mergeCell ref="A271:B271"/>
    <mergeCell ref="C271:D271"/>
    <mergeCell ref="A265:B265"/>
    <mergeCell ref="C265:D265"/>
    <mergeCell ref="A266:B266"/>
    <mergeCell ref="C266:D266"/>
    <mergeCell ref="A268:E269"/>
    <mergeCell ref="F268:F269"/>
    <mergeCell ref="F261:F262"/>
    <mergeCell ref="G261:G262"/>
    <mergeCell ref="H261:H262"/>
    <mergeCell ref="A263:B263"/>
    <mergeCell ref="C263:D263"/>
    <mergeCell ref="A264:B264"/>
    <mergeCell ref="C264:D264"/>
    <mergeCell ref="A257:B257"/>
    <mergeCell ref="C257:D257"/>
    <mergeCell ref="A258:B258"/>
    <mergeCell ref="C258:D258"/>
    <mergeCell ref="A259:E259"/>
    <mergeCell ref="A261:E262"/>
    <mergeCell ref="F253:F254"/>
    <mergeCell ref="G253:G254"/>
    <mergeCell ref="H253:H254"/>
    <mergeCell ref="A255:B255"/>
    <mergeCell ref="C255:D255"/>
    <mergeCell ref="A256:B256"/>
    <mergeCell ref="C256:D256"/>
    <mergeCell ref="A249:B249"/>
    <mergeCell ref="C249:D249"/>
    <mergeCell ref="A250:B250"/>
    <mergeCell ref="C250:D250"/>
    <mergeCell ref="A251:E251"/>
    <mergeCell ref="A253:E254"/>
    <mergeCell ref="A246:B246"/>
    <mergeCell ref="C246:D246"/>
    <mergeCell ref="A247:B247"/>
    <mergeCell ref="C247:D247"/>
    <mergeCell ref="A248:B248"/>
    <mergeCell ref="C248:D248"/>
    <mergeCell ref="A243:B243"/>
    <mergeCell ref="C243:D243"/>
    <mergeCell ref="A244:B244"/>
    <mergeCell ref="C244:D244"/>
    <mergeCell ref="A245:B245"/>
    <mergeCell ref="C245:D245"/>
    <mergeCell ref="H236:H238"/>
    <mergeCell ref="I236:I238"/>
    <mergeCell ref="A239:E239"/>
    <mergeCell ref="A240:E240"/>
    <mergeCell ref="A241:E242"/>
    <mergeCell ref="F241:F242"/>
    <mergeCell ref="G241:G242"/>
    <mergeCell ref="H241:H242"/>
    <mergeCell ref="A233:B233"/>
    <mergeCell ref="C233:D233"/>
    <mergeCell ref="A234:E234"/>
    <mergeCell ref="B236:E238"/>
    <mergeCell ref="F236:F238"/>
    <mergeCell ref="G236:G238"/>
    <mergeCell ref="A230:B230"/>
    <mergeCell ref="C230:D230"/>
    <mergeCell ref="A231:B231"/>
    <mergeCell ref="C231:D231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G223:G224"/>
    <mergeCell ref="H223:H224"/>
    <mergeCell ref="A225:B225"/>
    <mergeCell ref="C225:D225"/>
    <mergeCell ref="A226:B226"/>
    <mergeCell ref="C226:D226"/>
    <mergeCell ref="A217:E217"/>
    <mergeCell ref="B219:E219"/>
    <mergeCell ref="A220:E220"/>
    <mergeCell ref="A221:E221"/>
    <mergeCell ref="A223:E224"/>
    <mergeCell ref="F223:F224"/>
    <mergeCell ref="A214:B214"/>
    <mergeCell ref="C214:D214"/>
    <mergeCell ref="A215:B215"/>
    <mergeCell ref="C215:D215"/>
    <mergeCell ref="A216:B216"/>
    <mergeCell ref="C216:D216"/>
    <mergeCell ref="A211:B211"/>
    <mergeCell ref="C211:D211"/>
    <mergeCell ref="A212:B212"/>
    <mergeCell ref="C212:D212"/>
    <mergeCell ref="A213:B213"/>
    <mergeCell ref="C213:D213"/>
    <mergeCell ref="A208:B208"/>
    <mergeCell ref="C208:D208"/>
    <mergeCell ref="A209:B209"/>
    <mergeCell ref="C209:D209"/>
    <mergeCell ref="A210:B210"/>
    <mergeCell ref="C210:D210"/>
    <mergeCell ref="H203:H204"/>
    <mergeCell ref="A205:B205"/>
    <mergeCell ref="C205:D205"/>
    <mergeCell ref="A206:B206"/>
    <mergeCell ref="C206:D206"/>
    <mergeCell ref="A207:B207"/>
    <mergeCell ref="C207:D207"/>
    <mergeCell ref="A200:B200"/>
    <mergeCell ref="C200:D200"/>
    <mergeCell ref="A201:E201"/>
    <mergeCell ref="A203:E204"/>
    <mergeCell ref="F203:F204"/>
    <mergeCell ref="G203:G204"/>
    <mergeCell ref="A197:B197"/>
    <mergeCell ref="C197:D197"/>
    <mergeCell ref="A198:B198"/>
    <mergeCell ref="C198:D198"/>
    <mergeCell ref="A199:B199"/>
    <mergeCell ref="C199:D199"/>
    <mergeCell ref="A194:B194"/>
    <mergeCell ref="C194:D194"/>
    <mergeCell ref="A195:E196"/>
    <mergeCell ref="F195:F196"/>
    <mergeCell ref="G195:G196"/>
    <mergeCell ref="H195:H196"/>
    <mergeCell ref="H189:H190"/>
    <mergeCell ref="A191:B191"/>
    <mergeCell ref="C191:D191"/>
    <mergeCell ref="A192:B192"/>
    <mergeCell ref="C192:D192"/>
    <mergeCell ref="A193:B193"/>
    <mergeCell ref="C193:D193"/>
    <mergeCell ref="A186:B186"/>
    <mergeCell ref="C186:D186"/>
    <mergeCell ref="A187:E187"/>
    <mergeCell ref="A189:E190"/>
    <mergeCell ref="F189:F190"/>
    <mergeCell ref="G189:G190"/>
    <mergeCell ref="A183:B183"/>
    <mergeCell ref="C183:D183"/>
    <mergeCell ref="A184:B184"/>
    <mergeCell ref="C184:D184"/>
    <mergeCell ref="A185:B185"/>
    <mergeCell ref="C185:D185"/>
    <mergeCell ref="G179:G180"/>
    <mergeCell ref="H179:H180"/>
    <mergeCell ref="A181:B181"/>
    <mergeCell ref="C181:D181"/>
    <mergeCell ref="A182:B182"/>
    <mergeCell ref="C182:D182"/>
    <mergeCell ref="A176:B176"/>
    <mergeCell ref="C176:D176"/>
    <mergeCell ref="A177:B177"/>
    <mergeCell ref="C177:D177"/>
    <mergeCell ref="A179:E180"/>
    <mergeCell ref="F179:F180"/>
    <mergeCell ref="A173:B173"/>
    <mergeCell ref="C173:D173"/>
    <mergeCell ref="A174:B174"/>
    <mergeCell ref="C174:D174"/>
    <mergeCell ref="A175:B175"/>
    <mergeCell ref="C175:D175"/>
    <mergeCell ref="A170:B170"/>
    <mergeCell ref="C170:D170"/>
    <mergeCell ref="A171:B171"/>
    <mergeCell ref="C171:D171"/>
    <mergeCell ref="A172:B172"/>
    <mergeCell ref="C172:D172"/>
    <mergeCell ref="A167:B167"/>
    <mergeCell ref="C167:D167"/>
    <mergeCell ref="A168:B168"/>
    <mergeCell ref="C168:D168"/>
    <mergeCell ref="A169:B169"/>
    <mergeCell ref="C169:D169"/>
    <mergeCell ref="A164:B164"/>
    <mergeCell ref="C164:D164"/>
    <mergeCell ref="A165:B165"/>
    <mergeCell ref="C165:D165"/>
    <mergeCell ref="A166:B166"/>
    <mergeCell ref="C166:D166"/>
    <mergeCell ref="A161:B161"/>
    <mergeCell ref="C161:D161"/>
    <mergeCell ref="A162:B162"/>
    <mergeCell ref="C162:D162"/>
    <mergeCell ref="A163:B163"/>
    <mergeCell ref="C163:D163"/>
    <mergeCell ref="A158:B158"/>
    <mergeCell ref="C158:D158"/>
    <mergeCell ref="A159:B159"/>
    <mergeCell ref="C159:D159"/>
    <mergeCell ref="A160:B160"/>
    <mergeCell ref="C160:D160"/>
    <mergeCell ref="A155:B155"/>
    <mergeCell ref="C155:D155"/>
    <mergeCell ref="A156:B156"/>
    <mergeCell ref="C156:D156"/>
    <mergeCell ref="A157:B157"/>
    <mergeCell ref="C157:D157"/>
    <mergeCell ref="A152:B152"/>
    <mergeCell ref="C152:D152"/>
    <mergeCell ref="A153:B153"/>
    <mergeCell ref="C153:D153"/>
    <mergeCell ref="A154:B154"/>
    <mergeCell ref="C154:D154"/>
    <mergeCell ref="A149:B149"/>
    <mergeCell ref="C149:D149"/>
    <mergeCell ref="A150:B150"/>
    <mergeCell ref="C150:D150"/>
    <mergeCell ref="A151:B151"/>
    <mergeCell ref="C151:D151"/>
    <mergeCell ref="G145:G146"/>
    <mergeCell ref="H145:H146"/>
    <mergeCell ref="A147:B147"/>
    <mergeCell ref="C147:D147"/>
    <mergeCell ref="A148:B148"/>
    <mergeCell ref="C148:D148"/>
    <mergeCell ref="A142:B142"/>
    <mergeCell ref="C142:D142"/>
    <mergeCell ref="A143:B143"/>
    <mergeCell ref="C143:D143"/>
    <mergeCell ref="A145:E146"/>
    <mergeCell ref="F145:F146"/>
    <mergeCell ref="A139:B139"/>
    <mergeCell ref="C139:D139"/>
    <mergeCell ref="A140:B140"/>
    <mergeCell ref="C140:D140"/>
    <mergeCell ref="A141:B141"/>
    <mergeCell ref="C141:D141"/>
    <mergeCell ref="A136:B136"/>
    <mergeCell ref="C136:D136"/>
    <mergeCell ref="A137:B137"/>
    <mergeCell ref="C137:D137"/>
    <mergeCell ref="A138:B138"/>
    <mergeCell ref="C138:D138"/>
    <mergeCell ref="A133:B133"/>
    <mergeCell ref="C133:D133"/>
    <mergeCell ref="A134:B134"/>
    <mergeCell ref="C134:D134"/>
    <mergeCell ref="A135:B135"/>
    <mergeCell ref="C135:D135"/>
    <mergeCell ref="A128:E128"/>
    <mergeCell ref="A129:E129"/>
    <mergeCell ref="A131:E132"/>
    <mergeCell ref="F131:F132"/>
    <mergeCell ref="G131:G132"/>
    <mergeCell ref="H131:H132"/>
    <mergeCell ref="B124:E126"/>
    <mergeCell ref="F124:F126"/>
    <mergeCell ref="G124:G126"/>
    <mergeCell ref="H124:H126"/>
    <mergeCell ref="I124:I126"/>
    <mergeCell ref="A127:E127"/>
    <mergeCell ref="A119:B119"/>
    <mergeCell ref="C119:D119"/>
    <mergeCell ref="A120:B120"/>
    <mergeCell ref="C120:D120"/>
    <mergeCell ref="A121:E121"/>
    <mergeCell ref="A122:E122"/>
    <mergeCell ref="G115:G116"/>
    <mergeCell ref="H115:H116"/>
    <mergeCell ref="A117:B117"/>
    <mergeCell ref="C117:D117"/>
    <mergeCell ref="A118:B118"/>
    <mergeCell ref="C118:D118"/>
    <mergeCell ref="A112:B112"/>
    <mergeCell ref="C112:D112"/>
    <mergeCell ref="A113:B113"/>
    <mergeCell ref="C113:D113"/>
    <mergeCell ref="A115:E116"/>
    <mergeCell ref="F115:F116"/>
    <mergeCell ref="A109:B109"/>
    <mergeCell ref="C109:D109"/>
    <mergeCell ref="A110:B110"/>
    <mergeCell ref="C110:D110"/>
    <mergeCell ref="A111:B111"/>
    <mergeCell ref="C111:D111"/>
    <mergeCell ref="H104:H105"/>
    <mergeCell ref="A106:B106"/>
    <mergeCell ref="C106:D106"/>
    <mergeCell ref="A107:B107"/>
    <mergeCell ref="C107:D107"/>
    <mergeCell ref="A108:B108"/>
    <mergeCell ref="C108:D108"/>
    <mergeCell ref="A101:B101"/>
    <mergeCell ref="C101:D101"/>
    <mergeCell ref="A102:E102"/>
    <mergeCell ref="A104:E105"/>
    <mergeCell ref="F104:F105"/>
    <mergeCell ref="G104:G105"/>
    <mergeCell ref="A98:B98"/>
    <mergeCell ref="C98:D98"/>
    <mergeCell ref="A99:B99"/>
    <mergeCell ref="C99:D99"/>
    <mergeCell ref="A100:B100"/>
    <mergeCell ref="C100:D100"/>
    <mergeCell ref="A95:B95"/>
    <mergeCell ref="C95:D95"/>
    <mergeCell ref="A96:B96"/>
    <mergeCell ref="C96:D96"/>
    <mergeCell ref="A97:B97"/>
    <mergeCell ref="C97:D97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F85:F86"/>
    <mergeCell ref="G85:G86"/>
    <mergeCell ref="H85:H86"/>
    <mergeCell ref="A87:B87"/>
    <mergeCell ref="C87:D87"/>
    <mergeCell ref="A88:B88"/>
    <mergeCell ref="C88:D88"/>
    <mergeCell ref="A81:B81"/>
    <mergeCell ref="C81:D81"/>
    <mergeCell ref="A82:B82"/>
    <mergeCell ref="C82:D82"/>
    <mergeCell ref="A83:E83"/>
    <mergeCell ref="A85:E86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72:B72"/>
    <mergeCell ref="C72:D72"/>
    <mergeCell ref="A73:B73"/>
    <mergeCell ref="C73:D73"/>
    <mergeCell ref="A74:B74"/>
    <mergeCell ref="C74:D74"/>
    <mergeCell ref="H67:H68"/>
    <mergeCell ref="A69:B69"/>
    <mergeCell ref="C69:D69"/>
    <mergeCell ref="A70:B70"/>
    <mergeCell ref="C70:D70"/>
    <mergeCell ref="A71:B71"/>
    <mergeCell ref="C71:D71"/>
    <mergeCell ref="A64:B64"/>
    <mergeCell ref="C64:D64"/>
    <mergeCell ref="A65:E65"/>
    <mergeCell ref="A67:E68"/>
    <mergeCell ref="F67:F68"/>
    <mergeCell ref="G67:G68"/>
    <mergeCell ref="A61:B61"/>
    <mergeCell ref="C61:D61"/>
    <mergeCell ref="A62:B62"/>
    <mergeCell ref="C62:D62"/>
    <mergeCell ref="A63:B63"/>
    <mergeCell ref="C63:D63"/>
    <mergeCell ref="A58:B58"/>
    <mergeCell ref="C58:D58"/>
    <mergeCell ref="A59:B59"/>
    <mergeCell ref="C59:D59"/>
    <mergeCell ref="A60:B60"/>
    <mergeCell ref="C60:D60"/>
    <mergeCell ref="A55:B55"/>
    <mergeCell ref="C55:D55"/>
    <mergeCell ref="A56:B56"/>
    <mergeCell ref="C56:D56"/>
    <mergeCell ref="A57:B57"/>
    <mergeCell ref="C57:D57"/>
    <mergeCell ref="A52:B52"/>
    <mergeCell ref="C52:D52"/>
    <mergeCell ref="A53:B53"/>
    <mergeCell ref="C53:D53"/>
    <mergeCell ref="A54:B54"/>
    <mergeCell ref="C54:D54"/>
    <mergeCell ref="A49:B49"/>
    <mergeCell ref="C49:D49"/>
    <mergeCell ref="A50:B50"/>
    <mergeCell ref="C50:D50"/>
    <mergeCell ref="A51:B51"/>
    <mergeCell ref="C51:D51"/>
    <mergeCell ref="G42:G43"/>
    <mergeCell ref="H42:H43"/>
    <mergeCell ref="I42:I43"/>
    <mergeCell ref="A44:E44"/>
    <mergeCell ref="A45:E45"/>
    <mergeCell ref="A47:E48"/>
    <mergeCell ref="F47:F48"/>
    <mergeCell ref="G47:G48"/>
    <mergeCell ref="H47:H48"/>
    <mergeCell ref="A38:B38"/>
    <mergeCell ref="C38:D38"/>
    <mergeCell ref="A39:E39"/>
    <mergeCell ref="A40:E40"/>
    <mergeCell ref="B42:E43"/>
    <mergeCell ref="F42:F43"/>
    <mergeCell ref="A35:B35"/>
    <mergeCell ref="C35:D35"/>
    <mergeCell ref="A36:B36"/>
    <mergeCell ref="C36:D36"/>
    <mergeCell ref="A37:B37"/>
    <mergeCell ref="C37:D37"/>
    <mergeCell ref="A30:E30"/>
    <mergeCell ref="A31:E31"/>
    <mergeCell ref="A33:E34"/>
    <mergeCell ref="F33:F34"/>
    <mergeCell ref="G33:G34"/>
    <mergeCell ref="H33:H34"/>
    <mergeCell ref="A27:B27"/>
    <mergeCell ref="C27:D27"/>
    <mergeCell ref="A28:B28"/>
    <mergeCell ref="C28:D28"/>
    <mergeCell ref="A29:B29"/>
    <mergeCell ref="C29:D29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F17:F18"/>
    <mergeCell ref="G17:G18"/>
    <mergeCell ref="H17:H18"/>
    <mergeCell ref="A19:B19"/>
    <mergeCell ref="C19:D19"/>
    <mergeCell ref="A20:B20"/>
    <mergeCell ref="C20:D20"/>
    <mergeCell ref="A10:E10"/>
    <mergeCell ref="A11:E11"/>
    <mergeCell ref="B13:E13"/>
    <mergeCell ref="A14:E14"/>
    <mergeCell ref="A15:E15"/>
    <mergeCell ref="A17:E18"/>
    <mergeCell ref="A1:I1"/>
    <mergeCell ref="A2:I2"/>
    <mergeCell ref="A6:B6"/>
    <mergeCell ref="C6:D8"/>
    <mergeCell ref="E6:E7"/>
    <mergeCell ref="F6:F8"/>
    <mergeCell ref="G6:G8"/>
    <mergeCell ref="H6:H8"/>
  </mergeCells>
  <printOptions/>
  <pageMargins left="0.7875" right="0.39375" top="0.39375" bottom="0.39375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Server</cp:lastModifiedBy>
  <cp:lastPrinted>2023-09-18T10:45:09Z</cp:lastPrinted>
  <dcterms:created xsi:type="dcterms:W3CDTF">2023-09-15T06:23:16Z</dcterms:created>
  <dcterms:modified xsi:type="dcterms:W3CDTF">2023-09-18T10:45:25Z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01734361CD07C3C85B968AA4B2781C480C131A4BF1DCCE0484255B1E26629C81B543CE29E55F8717EC1CA9C5F30F0591F0083C694DB3BE83186A141F4B757C83D7245CB15CA3BA4BF977691E765C223B4B884C36E10CB467FA0AA2543E166F03C46EC0CB941ECCCC96F1B57F7DC1AB9714B17789076151988862F393C9CD79A</vt:lpwstr>
  </property>
  <property fmtid="{D5CDD505-2E9C-101B-9397-08002B2CF9AE}" pid="3" name="Business Objects Context Information1">
    <vt:lpwstr>0A6F0FFE935F458797C24464E9C884429E7070E48F7A734BB9509351284C552D8C97319E16F77DE4EC29EAA3A872F197F1C3111B8E279C5717127D37B235E456ED7A269FCFE7B4035F2B5F9A02BEA5A469AED7B4299AD862122361604012ECFDCE8F0039F2F45C68B435461C93B5C501966E203BA430B4715AFC67429F5DA65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2C326690144940023AF56F67EDA401DC306E65443F2619B74EA4123235F9F0274084B1598FEB7E9B436826DC94D3C8FC4CD988D6C594AB75587BE8E424BF57EC89A6AE336980B478F0E8CC205FBB793702C88DEEB1670B9A89736FF5F13D977F43CD8430</vt:lpwstr>
  </property>
</Properties>
</file>